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Рабочая\лог.данные по продукции\"/>
    </mc:Choice>
  </mc:AlternateContent>
  <bookViews>
    <workbookView xWindow="0" yWindow="0" windowWidth="19200" windowHeight="11595"/>
  </bookViews>
  <sheets>
    <sheet name="лог.данные на всю продукцию" sheetId="2" r:id="rId1"/>
    <sheet name="Sheet1" sheetId="1" state="hidden" r:id="rId2"/>
    <sheet name="лог.данные линии №6" sheetId="3" state="hidden" r:id="rId3"/>
    <sheet name="лог.данные спагетти 500г" sheetId="4" state="hidden" r:id="rId4"/>
  </sheets>
  <calcPr calcId="162913"/>
</workbook>
</file>

<file path=xl/calcChain.xml><?xml version="1.0" encoding="utf-8"?>
<calcChain xmlns="http://schemas.openxmlformats.org/spreadsheetml/2006/main">
  <c r="N20" i="2" l="1"/>
  <c r="N8" i="2"/>
  <c r="N30" i="2" l="1"/>
  <c r="N29" i="2"/>
  <c r="N28" i="2"/>
  <c r="N27" i="2"/>
  <c r="N90" i="2" l="1"/>
  <c r="N169" i="2" l="1"/>
  <c r="N186" i="2" l="1"/>
  <c r="N185" i="2"/>
  <c r="N79" i="2"/>
  <c r="N77" i="2"/>
  <c r="N81" i="2"/>
  <c r="N181" i="2"/>
  <c r="N159" i="2"/>
  <c r="N160" i="2"/>
  <c r="N161" i="2"/>
  <c r="N162" i="2"/>
  <c r="N163" i="2"/>
  <c r="N164" i="2"/>
  <c r="N165" i="2"/>
  <c r="N166" i="2"/>
  <c r="N167" i="2"/>
  <c r="N168" i="2"/>
  <c r="N158" i="2"/>
  <c r="N138" i="2"/>
  <c r="N139" i="2"/>
  <c r="N140" i="2"/>
  <c r="N141" i="2"/>
  <c r="N142" i="2"/>
  <c r="N143" i="2"/>
  <c r="N144" i="2"/>
  <c r="N145" i="2"/>
  <c r="N146" i="2"/>
  <c r="N137" i="2"/>
  <c r="N134" i="2"/>
  <c r="N129" i="2"/>
  <c r="N130" i="2"/>
  <c r="N131" i="2"/>
  <c r="N132" i="2"/>
  <c r="N133" i="2"/>
  <c r="N128" i="2"/>
  <c r="N119" i="2"/>
  <c r="N120" i="2"/>
  <c r="N121" i="2"/>
  <c r="N122" i="2"/>
  <c r="N123" i="2"/>
  <c r="N124" i="2"/>
  <c r="N125" i="2"/>
  <c r="N126" i="2"/>
  <c r="N118" i="2"/>
  <c r="N97" i="2"/>
  <c r="N94" i="2"/>
  <c r="N95" i="2"/>
  <c r="N93" i="2"/>
  <c r="N78" i="2" l="1"/>
  <c r="N49" i="2"/>
  <c r="N50" i="2"/>
  <c r="N51" i="2"/>
  <c r="N52" i="2"/>
  <c r="N53" i="2"/>
  <c r="N54" i="2"/>
  <c r="N55" i="2"/>
  <c r="N56" i="2"/>
  <c r="N57" i="2"/>
  <c r="N58" i="2"/>
  <c r="N59" i="2"/>
  <c r="N48" i="2"/>
  <c r="N33" i="2"/>
  <c r="N34" i="2"/>
  <c r="N35" i="2"/>
  <c r="N6" i="2"/>
  <c r="N7" i="2"/>
  <c r="N9" i="2"/>
  <c r="N10" i="2"/>
  <c r="N11" i="2"/>
  <c r="N12" i="2"/>
  <c r="N13" i="2"/>
  <c r="N14" i="2"/>
  <c r="N15" i="2"/>
  <c r="N16" i="2"/>
  <c r="N17" i="2"/>
  <c r="N18" i="2"/>
  <c r="N19" i="2"/>
  <c r="N21" i="2"/>
  <c r="N22" i="2"/>
  <c r="N23" i="2"/>
  <c r="N24" i="2"/>
  <c r="N5" i="2"/>
</calcChain>
</file>

<file path=xl/sharedStrings.xml><?xml version="1.0" encoding="utf-8"?>
<sst xmlns="http://schemas.openxmlformats.org/spreadsheetml/2006/main" count="1041" uniqueCount="499">
  <si>
    <r>
      <rPr>
        <i/>
        <sz val="6"/>
        <rFont val="Arial Unicode MS"/>
        <family val="2"/>
        <charset val="204"/>
      </rPr>
      <t>Nty</t>
    </r>
  </si>
  <si>
    <r>
      <rPr>
        <sz val="6"/>
        <rFont val="Arial Unicode MS"/>
        <family val="2"/>
        <charset val="204"/>
      </rPr>
      <t>наименование товара</t>
    </r>
  </si>
  <si>
    <r>
      <rPr>
        <sz val="6"/>
        <rFont val="Arial Unicode MS"/>
        <family val="2"/>
        <charset val="204"/>
      </rPr>
      <t>14607012564167</t>
    </r>
  </si>
  <si>
    <r>
      <rPr>
        <sz val="6"/>
        <rFont val="Arial Unicode MS"/>
        <family val="2"/>
        <charset val="204"/>
      </rPr>
      <t>14607012564150</t>
    </r>
  </si>
  <si>
    <r>
      <rPr>
        <sz val="6"/>
        <rFont val="Arial Unicode MS"/>
        <family val="2"/>
        <charset val="204"/>
      </rPr>
      <t>14607012564143</t>
    </r>
  </si>
  <si>
    <r>
      <rPr>
        <sz val="6"/>
        <rFont val="Arial Unicode MS"/>
        <family val="2"/>
        <charset val="204"/>
      </rPr>
      <t>14607012564075</t>
    </r>
  </si>
  <si>
    <r>
      <rPr>
        <sz val="6"/>
        <rFont val="Arial Unicode MS"/>
        <family val="2"/>
        <charset val="204"/>
      </rPr>
      <t>14607012564020</t>
    </r>
  </si>
  <si>
    <r>
      <rPr>
        <sz val="6"/>
        <rFont val="Arial Unicode MS"/>
        <family val="2"/>
        <charset val="204"/>
      </rPr>
      <t>14607012504136</t>
    </r>
  </si>
  <si>
    <r>
      <rPr>
        <sz val="6"/>
        <rFont val="Arial Unicode MS"/>
        <family val="2"/>
        <charset val="204"/>
      </rPr>
      <t>14607012564051</t>
    </r>
  </si>
  <si>
    <r>
      <rPr>
        <sz val="6"/>
        <rFont val="Arial Unicode MS"/>
        <family val="2"/>
        <charset val="204"/>
      </rPr>
      <t>14607012564013</t>
    </r>
  </si>
  <si>
    <r>
      <rPr>
        <sz val="6"/>
        <rFont val="Arial Unicode MS"/>
        <family val="2"/>
        <charset val="204"/>
      </rPr>
      <t>14607012564204</t>
    </r>
  </si>
  <si>
    <r>
      <rPr>
        <sz val="6"/>
        <rFont val="Arial Unicode MS"/>
        <family val="2"/>
        <charset val="204"/>
      </rPr>
      <t>14607012564105</t>
    </r>
  </si>
  <si>
    <r>
      <rPr>
        <sz val="6"/>
        <rFont val="Arial Unicode MS"/>
        <family val="2"/>
        <charset val="204"/>
      </rPr>
      <t>14607012564129</t>
    </r>
  </si>
  <si>
    <r>
      <rPr>
        <sz val="6"/>
        <rFont val="Arial Unicode MS"/>
        <family val="2"/>
        <charset val="204"/>
      </rPr>
      <t>14607012564235</t>
    </r>
  </si>
  <si>
    <r>
      <rPr>
        <sz val="6"/>
        <rFont val="Arial Unicode MS"/>
        <family val="2"/>
        <charset val="204"/>
      </rPr>
      <t>14607012564198</t>
    </r>
  </si>
  <si>
    <r>
      <rPr>
        <sz val="6"/>
        <rFont val="Arial Unicode MS"/>
        <family val="2"/>
        <charset val="204"/>
      </rPr>
      <t>14607012564082</t>
    </r>
  </si>
  <si>
    <r>
      <rPr>
        <sz val="6"/>
        <rFont val="Arial Unicode MS"/>
        <family val="2"/>
        <charset val="204"/>
      </rPr>
      <t>14607012564211</t>
    </r>
  </si>
  <si>
    <r>
      <rPr>
        <sz val="6"/>
        <rFont val="Arial Unicode MS"/>
        <family val="2"/>
        <charset val="204"/>
      </rPr>
      <t>4607012569233</t>
    </r>
  </si>
  <si>
    <r>
      <rPr>
        <sz val="6"/>
        <rFont val="Arial Unicode MS"/>
        <family val="2"/>
        <charset val="204"/>
      </rPr>
      <t>4607012569240</t>
    </r>
  </si>
  <si>
    <r>
      <rPr>
        <sz val="6"/>
        <rFont val="Arial Unicode MS"/>
        <family val="2"/>
        <charset val="204"/>
      </rPr>
      <t>4607012569257</t>
    </r>
  </si>
  <si>
    <r>
      <rPr>
        <sz val="6"/>
        <rFont val="Arial Unicode MS"/>
        <family val="2"/>
        <charset val="204"/>
      </rPr>
      <t>14607012566093</t>
    </r>
    <r>
      <rPr>
        <vertAlign val="superscript"/>
        <sz val="6"/>
        <rFont val="Arial Unicode MS"/>
        <family val="2"/>
        <charset val="204"/>
      </rPr>
      <t>1</t>
    </r>
  </si>
  <si>
    <r>
      <rPr>
        <sz val="6"/>
        <rFont val="Arial Unicode MS"/>
        <family val="2"/>
        <charset val="204"/>
      </rPr>
      <t>14607012566109</t>
    </r>
  </si>
  <si>
    <r>
      <rPr>
        <sz val="6"/>
        <rFont val="Arial Unicode MS"/>
        <family val="2"/>
        <charset val="204"/>
      </rPr>
      <t>14607012566062</t>
    </r>
  </si>
  <si>
    <r>
      <rPr>
        <sz val="6"/>
        <rFont val="Arial Unicode MS"/>
        <family val="2"/>
        <charset val="204"/>
      </rPr>
      <t>14607012566086</t>
    </r>
  </si>
  <si>
    <r>
      <rPr>
        <sz val="6"/>
        <rFont val="Arial Unicode MS"/>
        <family val="2"/>
        <charset val="204"/>
      </rPr>
      <t>14G0701</t>
    </r>
    <r>
      <rPr>
        <sz val="6"/>
        <rFont val="Arial Unicode MS"/>
        <family val="2"/>
        <charset val="204"/>
      </rPr>
      <t>2566048</t>
    </r>
  </si>
  <si>
    <r>
      <rPr>
        <sz val="6"/>
        <rFont val="Arial Unicode MS"/>
        <family val="2"/>
        <charset val="204"/>
      </rPr>
      <t>14607012567687</t>
    </r>
  </si>
  <si>
    <r>
      <rPr>
        <sz val="6"/>
        <rFont val="Arial Unicode MS"/>
        <family val="2"/>
        <charset val="204"/>
      </rPr>
      <t>14607012567670</t>
    </r>
  </si>
  <si>
    <r>
      <rPr>
        <sz val="6"/>
        <rFont val="Arial Unicode MS"/>
        <family val="2"/>
        <charset val="204"/>
      </rPr>
      <t>14607012567663</t>
    </r>
  </si>
  <si>
    <r>
      <rPr>
        <sz val="6"/>
        <rFont val="Arial Unicode MS"/>
        <family val="2"/>
        <charset val="204"/>
      </rPr>
      <t>14607012567656</t>
    </r>
  </si>
  <si>
    <r>
      <rPr>
        <sz val="6"/>
        <rFont val="Arial Unicode MS"/>
        <family val="2"/>
        <charset val="204"/>
      </rPr>
      <t>14607012567649</t>
    </r>
  </si>
  <si>
    <r>
      <rPr>
        <sz val="6"/>
        <rFont val="Arial Unicode MS"/>
        <family val="2"/>
        <charset val="204"/>
      </rPr>
      <t>14607012563733</t>
    </r>
  </si>
  <si>
    <r>
      <rPr>
        <sz val="6"/>
        <rFont val="Arial Unicode MS"/>
        <family val="2"/>
        <charset val="204"/>
      </rPr>
      <t>14607012563740</t>
    </r>
  </si>
  <si>
    <r>
      <rPr>
        <sz val="6"/>
        <rFont val="Arial Unicode MS"/>
        <family val="2"/>
        <charset val="204"/>
      </rPr>
      <t>14607012563795</t>
    </r>
  </si>
  <si>
    <r>
      <rPr>
        <sz val="6"/>
        <rFont val="Arial Unicode MS"/>
        <family val="2"/>
        <charset val="204"/>
      </rPr>
      <t>14607012565058</t>
    </r>
  </si>
  <si>
    <r>
      <rPr>
        <sz val="6"/>
        <rFont val="Arial Unicode MS"/>
        <family val="2"/>
        <charset val="204"/>
      </rPr>
      <t>14607012565065</t>
    </r>
  </si>
  <si>
    <r>
      <rPr>
        <sz val="6"/>
        <rFont val="Arial Unicode MS"/>
        <family val="2"/>
        <charset val="204"/>
      </rPr>
      <t>14G0701</t>
    </r>
    <r>
      <rPr>
        <sz val="6"/>
        <rFont val="Arial Unicode MS"/>
        <family val="2"/>
        <charset val="204"/>
      </rPr>
      <t>2565072</t>
    </r>
  </si>
  <si>
    <r>
      <rPr>
        <sz val="6"/>
        <rFont val="Arial Unicode MS"/>
        <family val="2"/>
        <charset val="204"/>
      </rPr>
      <t>14607012565096</t>
    </r>
  </si>
  <si>
    <r>
      <rPr>
        <sz val="6"/>
        <rFont val="Arial Unicode MS"/>
        <family val="2"/>
        <charset val="204"/>
      </rPr>
      <t>14607012565102</t>
    </r>
  </si>
  <si>
    <r>
      <rPr>
        <sz val="6"/>
        <rFont val="Arial Unicode MS"/>
        <family val="2"/>
        <charset val="204"/>
      </rPr>
      <t>14607012565232</t>
    </r>
  </si>
  <si>
    <r>
      <rPr>
        <sz val="6"/>
        <rFont val="Arial Unicode MS"/>
        <family val="2"/>
        <charset val="204"/>
      </rPr>
      <t>14607012567182</t>
    </r>
  </si>
  <si>
    <r>
      <rPr>
        <sz val="6"/>
        <rFont val="Arial Unicode MS"/>
        <family val="2"/>
        <charset val="204"/>
      </rPr>
      <t>14607012567199</t>
    </r>
  </si>
  <si>
    <r>
      <rPr>
        <sz val="6"/>
        <rFont val="Arial Unicode MS"/>
        <family val="2"/>
        <charset val="204"/>
      </rPr>
      <t>14607012567205</t>
    </r>
  </si>
  <si>
    <r>
      <rPr>
        <sz val="6"/>
        <rFont val="Arial Unicode MS"/>
        <family val="2"/>
        <charset val="204"/>
      </rPr>
      <t>14607012567854</t>
    </r>
  </si>
  <si>
    <r>
      <rPr>
        <sz val="6"/>
        <rFont val="Arial Unicode MS"/>
        <family val="2"/>
        <charset val="204"/>
      </rPr>
      <t>14607012567861</t>
    </r>
  </si>
  <si>
    <r>
      <rPr>
        <sz val="6"/>
        <rFont val="Arial Unicode MS"/>
        <family val="2"/>
        <charset val="204"/>
      </rPr>
      <t>14607012567878</t>
    </r>
  </si>
  <si>
    <r>
      <rPr>
        <sz val="6"/>
        <rFont val="Arial Unicode MS"/>
        <family val="2"/>
        <charset val="204"/>
      </rPr>
      <t>14007012567885</t>
    </r>
  </si>
  <si>
    <r>
      <rPr>
        <sz val="6"/>
        <rFont val="Arial Unicode MS"/>
        <family val="2"/>
        <charset val="204"/>
      </rPr>
      <t>14G0701</t>
    </r>
    <r>
      <rPr>
        <sz val="6"/>
        <rFont val="Arial Unicode MS"/>
        <family val="2"/>
        <charset val="204"/>
      </rPr>
      <t>2567892</t>
    </r>
  </si>
  <si>
    <r>
      <rPr>
        <sz val="6"/>
        <rFont val="Arial Unicode MS"/>
        <family val="2"/>
        <charset val="204"/>
      </rPr>
      <t>14607012567908</t>
    </r>
  </si>
  <si>
    <r>
      <rPr>
        <sz val="6"/>
        <rFont val="Arial Unicode MS"/>
        <family val="2"/>
        <charset val="204"/>
      </rPr>
      <t>4607012564160</t>
    </r>
  </si>
  <si>
    <r>
      <rPr>
        <sz val="6"/>
        <rFont val="Arial Unicode MS"/>
        <family val="2"/>
        <charset val="204"/>
      </rPr>
      <t>4607012564153</t>
    </r>
  </si>
  <si>
    <r>
      <rPr>
        <sz val="6"/>
        <rFont val="Arial Unicode MS"/>
        <family val="2"/>
        <charset val="204"/>
      </rPr>
      <t>4607012564146</t>
    </r>
  </si>
  <si>
    <r>
      <rPr>
        <sz val="6"/>
        <rFont val="Arial Unicode MS"/>
        <family val="2"/>
        <charset val="204"/>
      </rPr>
      <t>4607012564078</t>
    </r>
  </si>
  <si>
    <r>
      <rPr>
        <sz val="6"/>
        <rFont val="Arial Unicode MS"/>
        <family val="2"/>
        <charset val="204"/>
      </rPr>
      <t>4607012564023</t>
    </r>
  </si>
  <si>
    <r>
      <rPr>
        <sz val="6"/>
        <rFont val="Arial Unicode MS"/>
        <family val="2"/>
        <charset val="204"/>
      </rPr>
      <t>4607012564139</t>
    </r>
  </si>
  <si>
    <r>
      <rPr>
        <sz val="6"/>
        <rFont val="Arial Unicode MS"/>
        <family val="2"/>
        <charset val="204"/>
      </rPr>
      <t>4607012564054</t>
    </r>
  </si>
  <si>
    <r>
      <rPr>
        <sz val="6"/>
        <rFont val="Arial Unicode MS"/>
        <family val="2"/>
        <charset val="204"/>
      </rPr>
      <t>4607012564016</t>
    </r>
  </si>
  <si>
    <r>
      <rPr>
        <sz val="6"/>
        <rFont val="Arial Unicode MS"/>
        <family val="2"/>
        <charset val="204"/>
      </rPr>
      <t>4607012564207</t>
    </r>
  </si>
  <si>
    <r>
      <rPr>
        <sz val="6"/>
        <rFont val="Arial Unicode MS"/>
        <family val="2"/>
        <charset val="204"/>
      </rPr>
      <t>4607012564108</t>
    </r>
  </si>
  <si>
    <r>
      <rPr>
        <sz val="6"/>
        <rFont val="Arial Unicode MS"/>
        <family val="2"/>
        <charset val="204"/>
      </rPr>
      <t>4607012564122</t>
    </r>
  </si>
  <si>
    <r>
      <rPr>
        <sz val="6"/>
        <rFont val="Arial Unicode MS"/>
        <family val="2"/>
        <charset val="204"/>
      </rPr>
      <t>46070I2564238</t>
    </r>
  </si>
  <si>
    <r>
      <rPr>
        <sz val="6"/>
        <rFont val="Arial Unicode MS"/>
        <family val="2"/>
        <charset val="204"/>
      </rPr>
      <t>4607012564191</t>
    </r>
  </si>
  <si>
    <r>
      <rPr>
        <sz val="6"/>
        <rFont val="Arial Unicode MS"/>
        <family val="2"/>
        <charset val="204"/>
      </rPr>
      <t>4607012564085</t>
    </r>
  </si>
  <si>
    <r>
      <rPr>
        <sz val="6"/>
        <rFont val="Arial Unicode MS"/>
        <family val="2"/>
        <charset val="204"/>
      </rPr>
      <t>4607012564214</t>
    </r>
  </si>
  <si>
    <r>
      <rPr>
        <sz val="6"/>
        <rFont val="Arial Unicode MS"/>
        <family val="2"/>
        <charset val="204"/>
      </rPr>
      <t>4607012560407</t>
    </r>
  </si>
  <si>
    <r>
      <rPr>
        <sz val="6"/>
        <rFont val="Arial Unicode MS"/>
        <family val="2"/>
        <charset val="204"/>
      </rPr>
      <t>4607012560414</t>
    </r>
  </si>
  <si>
    <r>
      <rPr>
        <sz val="6"/>
        <rFont val="Arial Unicode MS"/>
        <family val="2"/>
        <charset val="204"/>
      </rPr>
      <t>4607012560421</t>
    </r>
  </si>
  <si>
    <r>
      <rPr>
        <sz val="6"/>
        <rFont val="Arial Unicode MS"/>
        <family val="2"/>
        <charset val="204"/>
      </rPr>
      <t>4607012566096</t>
    </r>
  </si>
  <si>
    <r>
      <rPr>
        <sz val="6"/>
        <rFont val="Arial Unicode MS"/>
        <family val="2"/>
        <charset val="204"/>
      </rPr>
      <t>4607012566102</t>
    </r>
  </si>
  <si>
    <r>
      <rPr>
        <sz val="6"/>
        <rFont val="Arial Unicode MS"/>
        <family val="2"/>
        <charset val="204"/>
      </rPr>
      <t>4607012566065</t>
    </r>
  </si>
  <si>
    <r>
      <rPr>
        <sz val="6"/>
        <rFont val="Arial Unicode MS"/>
        <family val="2"/>
        <charset val="204"/>
      </rPr>
      <t>4607012566089</t>
    </r>
  </si>
  <si>
    <r>
      <rPr>
        <sz val="6"/>
        <rFont val="Arial Unicode MS"/>
        <family val="2"/>
        <charset val="204"/>
      </rPr>
      <t>4607012566041</t>
    </r>
  </si>
  <si>
    <r>
      <rPr>
        <sz val="6"/>
        <rFont val="Arial Unicode MS"/>
        <family val="2"/>
        <charset val="204"/>
      </rPr>
      <t>4607012567680</t>
    </r>
  </si>
  <si>
    <r>
      <rPr>
        <sz val="6"/>
        <rFont val="Arial Unicode MS"/>
        <family val="2"/>
        <charset val="204"/>
      </rPr>
      <t>4607012567673</t>
    </r>
  </si>
  <si>
    <r>
      <rPr>
        <sz val="6"/>
        <rFont val="Arial Unicode MS"/>
        <family val="2"/>
        <charset val="204"/>
      </rPr>
      <t>4607012567666</t>
    </r>
  </si>
  <si>
    <r>
      <rPr>
        <sz val="6"/>
        <rFont val="Arial Unicode MS"/>
        <family val="2"/>
        <charset val="204"/>
      </rPr>
      <t>4607012567642</t>
    </r>
  </si>
  <si>
    <r>
      <rPr>
        <sz val="6"/>
        <rFont val="Arial Unicode MS"/>
        <family val="2"/>
        <charset val="204"/>
      </rPr>
      <t>4607012567659</t>
    </r>
  </si>
  <si>
    <r>
      <rPr>
        <sz val="6"/>
        <rFont val="Arial Unicode MS"/>
        <family val="2"/>
        <charset val="204"/>
      </rPr>
      <t>4607012563736</t>
    </r>
  </si>
  <si>
    <r>
      <rPr>
        <sz val="6"/>
        <rFont val="Arial Unicode MS"/>
        <family val="2"/>
        <charset val="204"/>
      </rPr>
      <t>~^607012533743</t>
    </r>
  </si>
  <si>
    <r>
      <rPr>
        <sz val="6"/>
        <rFont val="Arial Unicode MS"/>
        <family val="2"/>
        <charset val="204"/>
      </rPr>
      <t>4607012563798</t>
    </r>
  </si>
  <si>
    <r>
      <rPr>
        <sz val="6"/>
        <rFont val="Arial Unicode MS"/>
        <family val="2"/>
        <charset val="204"/>
      </rPr>
      <t>4607012565051</t>
    </r>
  </si>
  <si>
    <r>
      <rPr>
        <sz val="6"/>
        <rFont val="Arial Unicode MS"/>
        <family val="2"/>
        <charset val="204"/>
      </rPr>
      <t>4607012565068</t>
    </r>
  </si>
  <si>
    <r>
      <rPr>
        <sz val="6"/>
        <rFont val="Arial Unicode MS"/>
        <family val="2"/>
        <charset val="204"/>
      </rPr>
      <t>4607012565075</t>
    </r>
  </si>
  <si>
    <r>
      <rPr>
        <sz val="6"/>
        <rFont val="Arial Unicode MS"/>
        <family val="2"/>
        <charset val="204"/>
      </rPr>
      <t>4607012565099</t>
    </r>
  </si>
  <si>
    <r>
      <rPr>
        <sz val="6"/>
        <rFont val="Arial Unicode MS"/>
        <family val="2"/>
        <charset val="204"/>
      </rPr>
      <t>4607012565105</t>
    </r>
  </si>
  <si>
    <r>
      <rPr>
        <sz val="6"/>
        <rFont val="Arial Unicode MS"/>
        <family val="2"/>
        <charset val="204"/>
      </rPr>
      <t>4607012565235</t>
    </r>
  </si>
  <si>
    <r>
      <rPr>
        <sz val="6"/>
        <rFont val="Arial Unicode MS"/>
        <family val="2"/>
        <charset val="204"/>
      </rPr>
      <t>4607012567185</t>
    </r>
  </si>
  <si>
    <r>
      <rPr>
        <sz val="6"/>
        <rFont val="Arial Unicode MS"/>
        <family val="2"/>
        <charset val="204"/>
      </rPr>
      <t>4607012567192</t>
    </r>
  </si>
  <si>
    <r>
      <rPr>
        <sz val="6"/>
        <rFont val="Arial Unicode MS"/>
        <family val="2"/>
        <charset val="204"/>
      </rPr>
      <t>4607012567208</t>
    </r>
  </si>
  <si>
    <r>
      <rPr>
        <sz val="6"/>
        <rFont val="Arial Unicode MS"/>
        <family val="2"/>
        <charset val="204"/>
      </rPr>
      <t>4607015650143</t>
    </r>
  </si>
  <si>
    <r>
      <rPr>
        <sz val="6"/>
        <rFont val="Arial Unicode MS"/>
        <family val="2"/>
        <charset val="204"/>
      </rPr>
      <t>4607015650136</t>
    </r>
  </si>
  <si>
    <r>
      <rPr>
        <sz val="6"/>
        <rFont val="Arial Unicode MS"/>
        <family val="2"/>
        <charset val="204"/>
      </rPr>
      <t>4607012567857</t>
    </r>
  </si>
  <si>
    <r>
      <rPr>
        <sz val="6"/>
        <rFont val="Arial Unicode MS"/>
        <family val="2"/>
        <charset val="204"/>
      </rPr>
      <t>4607012567864</t>
    </r>
  </si>
  <si>
    <r>
      <rPr>
        <sz val="6"/>
        <rFont val="Arial Unicode MS"/>
        <family val="2"/>
        <charset val="204"/>
      </rPr>
      <t>4607012567871</t>
    </r>
  </si>
  <si>
    <r>
      <rPr>
        <sz val="6"/>
        <rFont val="Arial Unicode MS"/>
        <family val="2"/>
        <charset val="204"/>
      </rPr>
      <t>4607012567888</t>
    </r>
  </si>
  <si>
    <r>
      <rPr>
        <sz val="6"/>
        <rFont val="Arial Unicode MS"/>
        <family val="2"/>
        <charset val="204"/>
      </rPr>
      <t>4607012567895</t>
    </r>
  </si>
  <si>
    <r>
      <rPr>
        <sz val="6"/>
        <rFont val="Arial Unicode MS"/>
        <family val="2"/>
        <charset val="204"/>
      </rPr>
      <t>4607012567901</t>
    </r>
  </si>
  <si>
    <r>
      <rPr>
        <sz val="6"/>
        <rFont val="Arial Unicode MS"/>
        <family val="2"/>
        <charset val="204"/>
      </rPr>
      <t>Гранмулино Группа А 400гр</t>
    </r>
  </si>
  <si>
    <r>
      <rPr>
        <sz val="6"/>
        <rFont val="Arial Unicode MS"/>
        <family val="2"/>
        <charset val="204"/>
      </rPr>
      <t>Лапша короткая №26</t>
    </r>
  </si>
  <si>
    <r>
      <rPr>
        <sz val="6"/>
        <rFont val="Arial Unicode MS"/>
        <family val="2"/>
        <charset val="204"/>
      </rPr>
      <t>Маргаритка №25</t>
    </r>
  </si>
  <si>
    <r>
      <rPr>
        <sz val="6"/>
        <rFont val="Arial Unicode MS"/>
        <family val="2"/>
        <charset val="204"/>
      </rPr>
      <t>Рожки соломка №27</t>
    </r>
  </si>
  <si>
    <r>
      <rPr>
        <sz val="6"/>
        <rFont val="Arial Unicode MS"/>
        <family val="2"/>
        <charset val="204"/>
      </rPr>
      <t>Вермишель №22</t>
    </r>
  </si>
  <si>
    <r>
      <rPr>
        <sz val="6"/>
        <rFont val="Arial Unicode MS"/>
        <family val="2"/>
        <charset val="204"/>
      </rPr>
      <t>Ракушка №28</t>
    </r>
  </si>
  <si>
    <r>
      <rPr>
        <sz val="6"/>
        <rFont val="Arial Unicode MS"/>
        <family val="2"/>
        <charset val="204"/>
      </rPr>
      <t>Колечко №29</t>
    </r>
  </si>
  <si>
    <r>
      <rPr>
        <sz val="6"/>
        <rFont val="Arial Unicode MS"/>
        <family val="2"/>
        <charset val="204"/>
      </rPr>
      <t>Сапожок №32</t>
    </r>
  </si>
  <si>
    <r>
      <rPr>
        <sz val="6"/>
        <rFont val="Arial Unicode MS"/>
        <family val="2"/>
        <charset val="204"/>
      </rPr>
      <t>Рожки №52</t>
    </r>
  </si>
  <si>
    <r>
      <rPr>
        <sz val="6"/>
        <rFont val="Arial Unicode MS"/>
        <family val="2"/>
        <charset val="204"/>
      </rPr>
      <t>Ракушка большая №56</t>
    </r>
  </si>
  <si>
    <r>
      <rPr>
        <sz val="6"/>
        <rFont val="Arial Unicode MS"/>
        <family val="2"/>
        <charset val="204"/>
      </rPr>
      <t>Перья №54</t>
    </r>
  </si>
  <si>
    <r>
      <rPr>
        <sz val="6"/>
        <rFont val="Arial Unicode MS"/>
        <family val="2"/>
        <charset val="204"/>
      </rPr>
      <t>Рожки витые №46</t>
    </r>
  </si>
  <si>
    <r>
      <rPr>
        <sz val="6"/>
        <rFont val="Arial Unicode MS"/>
        <family val="2"/>
        <charset val="204"/>
      </rPr>
      <t>Рожки любительские №50</t>
    </r>
  </si>
  <si>
    <r>
      <rPr>
        <sz val="6"/>
        <rFont val="Arial Unicode MS"/>
        <family val="2"/>
        <charset val="204"/>
      </rPr>
      <t>Серпантин №44</t>
    </r>
  </si>
  <si>
    <r>
      <rPr>
        <sz val="6"/>
        <rFont val="Arial Unicode MS"/>
        <family val="2"/>
        <charset val="204"/>
      </rPr>
      <t>Гребешок №58</t>
    </r>
  </si>
  <si>
    <r>
      <rPr>
        <sz val="6"/>
        <rFont val="Arial Unicode MS"/>
        <family val="2"/>
        <charset val="204"/>
      </rPr>
      <t>Спираль №41</t>
    </r>
  </si>
  <si>
    <r>
      <rPr>
        <sz val="6"/>
        <rFont val="Arial Unicode MS"/>
        <family val="2"/>
        <charset val="204"/>
      </rPr>
      <t>Спагетти №4</t>
    </r>
  </si>
  <si>
    <r>
      <rPr>
        <sz val="6"/>
        <rFont val="Arial Unicode MS"/>
        <family val="2"/>
        <charset val="204"/>
      </rPr>
      <t>Букатини №6</t>
    </r>
  </si>
  <si>
    <r>
      <rPr>
        <sz val="6"/>
        <rFont val="Arial Unicode MS"/>
        <family val="2"/>
        <charset val="204"/>
      </rPr>
      <t>Лапша длинная №8</t>
    </r>
  </si>
  <si>
    <r>
      <rPr>
        <sz val="6"/>
        <rFont val="Arial Unicode MS"/>
        <family val="2"/>
        <charset val="204"/>
      </rPr>
      <t>Премиум 500гр</t>
    </r>
  </si>
  <si>
    <r>
      <rPr>
        <sz val="6"/>
        <rFont val="Arial Unicode MS"/>
        <family val="2"/>
        <charset val="204"/>
      </rPr>
      <t>Спираль тонкая №40</t>
    </r>
  </si>
  <si>
    <r>
      <rPr>
        <sz val="6"/>
        <rFont val="Arial Unicode MS"/>
        <family val="2"/>
        <charset val="204"/>
      </rPr>
      <t>Пуговка №57</t>
    </r>
  </si>
  <si>
    <r>
      <rPr>
        <sz val="6"/>
        <rFont val="Arial Unicode MS"/>
        <family val="2"/>
        <charset val="204"/>
      </rPr>
      <t>Ёлочка №59</t>
    </r>
  </si>
  <si>
    <r>
      <rPr>
        <sz val="6"/>
        <rFont val="Arial Unicode MS"/>
        <family val="2"/>
        <charset val="204"/>
      </rPr>
      <t>Продукция Премиум, 350 гр.</t>
    </r>
  </si>
  <si>
    <r>
      <rPr>
        <sz val="6"/>
        <rFont val="Arial Unicode MS"/>
        <family val="2"/>
        <charset val="204"/>
      </rPr>
      <t>Сапожок большой №62</t>
    </r>
  </si>
  <si>
    <r>
      <rPr>
        <sz val="6"/>
        <rFont val="Arial Unicode MS"/>
        <family val="2"/>
        <charset val="204"/>
      </rPr>
      <t>Перья большие №64</t>
    </r>
  </si>
  <si>
    <r>
      <rPr>
        <sz val="6"/>
        <rFont val="Arial Unicode MS"/>
        <family val="2"/>
        <charset val="204"/>
      </rPr>
      <t>Спираль большая №61</t>
    </r>
  </si>
  <si>
    <r>
      <rPr>
        <sz val="6"/>
        <rFont val="Arial Unicode MS"/>
        <family val="2"/>
        <charset val="204"/>
      </rPr>
      <t>Трубочка большая №60</t>
    </r>
  </si>
  <si>
    <r>
      <rPr>
        <sz val="6"/>
        <rFont val="Arial Unicode MS"/>
        <family val="2"/>
        <charset val="204"/>
      </rPr>
      <t>Продукция Натурале 500гр</t>
    </r>
  </si>
  <si>
    <r>
      <rPr>
        <sz val="6"/>
        <rFont val="Arial Unicode MS"/>
        <family val="2"/>
        <charset val="204"/>
      </rPr>
      <t xml:space="preserve">Продукция </t>
    </r>
    <r>
      <rPr>
        <sz val="6"/>
        <rFont val="Arial Unicode MS"/>
        <family val="2"/>
        <charset val="204"/>
      </rPr>
      <t xml:space="preserve">Granmulino+ </t>
    </r>
    <r>
      <rPr>
        <sz val="6"/>
        <rFont val="Arial Unicode MS"/>
        <family val="2"/>
        <charset val="204"/>
      </rPr>
      <t>700гр</t>
    </r>
  </si>
  <si>
    <r>
      <rPr>
        <sz val="6"/>
        <rFont val="Arial Unicode MS"/>
        <family val="2"/>
        <charset val="204"/>
      </rPr>
      <t>Сапожок</t>
    </r>
  </si>
  <si>
    <r>
      <rPr>
        <sz val="6"/>
        <rFont val="Arial Unicode MS"/>
        <family val="2"/>
        <charset val="204"/>
      </rPr>
      <t>Рожки любительские</t>
    </r>
  </si>
  <si>
    <r>
      <rPr>
        <sz val="6"/>
        <rFont val="Arial Unicode MS"/>
        <family val="2"/>
        <charset val="204"/>
      </rPr>
      <t>Рожки витые</t>
    </r>
  </si>
  <si>
    <r>
      <rPr>
        <sz val="6"/>
        <rFont val="Arial Unicode MS"/>
        <family val="2"/>
        <charset val="204"/>
      </rPr>
      <t>Ракушка</t>
    </r>
  </si>
  <si>
    <r>
      <rPr>
        <sz val="6"/>
        <rFont val="Arial Unicode MS"/>
        <family val="2"/>
        <charset val="204"/>
      </rPr>
      <t>Ракушка эксперимент</t>
    </r>
  </si>
  <si>
    <r>
      <rPr>
        <sz val="6"/>
        <rFont val="Arial Unicode MS"/>
        <family val="2"/>
        <charset val="204"/>
      </rPr>
      <t>Перья</t>
    </r>
  </si>
  <si>
    <r>
      <rPr>
        <sz val="6"/>
        <rFont val="Arial Unicode MS"/>
        <family val="2"/>
        <charset val="204"/>
      </rPr>
      <t>Спагетти 750гр</t>
    </r>
  </si>
  <si>
    <r>
      <rPr>
        <sz val="6"/>
        <rFont val="Arial Unicode MS"/>
        <family val="2"/>
        <charset val="204"/>
      </rPr>
      <t>ЗДОРОВЫЕ, 450 гр</t>
    </r>
  </si>
  <si>
    <r>
      <rPr>
        <sz val="6"/>
        <rFont val="Arial Unicode MS"/>
        <family val="2"/>
        <charset val="204"/>
      </rPr>
      <t>Спираль тонкая</t>
    </r>
  </si>
  <si>
    <r>
      <rPr>
        <sz val="6"/>
        <rFont val="Arial Unicode MS"/>
        <family val="2"/>
        <charset val="204"/>
      </rPr>
      <t>Мука</t>
    </r>
  </si>
  <si>
    <r>
      <rPr>
        <sz val="6"/>
        <rFont val="Arial Unicode MS"/>
        <family val="2"/>
        <charset val="204"/>
      </rPr>
      <t>Мука, 1 кг</t>
    </r>
  </si>
  <si>
    <r>
      <rPr>
        <sz val="6"/>
        <rFont val="Arial Unicode MS"/>
        <family val="2"/>
        <charset val="204"/>
      </rPr>
      <t>Мука, 2 кг</t>
    </r>
  </si>
  <si>
    <r>
      <rPr>
        <sz val="6"/>
        <rFont val="Arial Unicode MS"/>
        <family val="2"/>
        <charset val="204"/>
      </rPr>
      <t>Крупа, 800гр.</t>
    </r>
  </si>
  <si>
    <r>
      <rPr>
        <sz val="6"/>
        <rFont val="Arial Unicode MS"/>
        <family val="2"/>
        <charset val="204"/>
      </rPr>
      <t>Крупа гречневая ядрица</t>
    </r>
  </si>
  <si>
    <r>
      <rPr>
        <sz val="6"/>
        <rFont val="Arial Unicode MS"/>
        <family val="2"/>
        <charset val="204"/>
      </rPr>
      <t>Рис крупнозёрный</t>
    </r>
  </si>
  <si>
    <r>
      <rPr>
        <sz val="6"/>
        <rFont val="Arial Unicode MS"/>
        <family val="2"/>
        <charset val="204"/>
      </rPr>
      <t>Рис длиннозёрный</t>
    </r>
  </si>
  <si>
    <r>
      <rPr>
        <sz val="6"/>
        <rFont val="Arial Unicode MS"/>
        <family val="2"/>
        <charset val="204"/>
      </rPr>
      <t>Рис краснодарский</t>
    </r>
  </si>
  <si>
    <r>
      <rPr>
        <sz val="6"/>
        <rFont val="Arial Unicode MS"/>
        <family val="2"/>
        <charset val="204"/>
      </rPr>
      <t>Рис пропаренный</t>
    </r>
  </si>
  <si>
    <r>
      <rPr>
        <sz val="6"/>
        <rFont val="Arial Unicode MS"/>
        <family val="2"/>
        <charset val="204"/>
      </rPr>
      <t>Горох колотый</t>
    </r>
  </si>
  <si>
    <r>
      <rPr>
        <sz val="6"/>
        <rFont val="Arial Unicode MS"/>
        <family val="2"/>
        <charset val="204"/>
      </rPr>
      <t>Вес брутто,</t>
    </r>
  </si>
  <si>
    <r>
      <rPr>
        <sz val="6"/>
        <rFont val="Arial Unicode MS"/>
        <family val="2"/>
        <charset val="204"/>
      </rPr>
      <t>0,416</t>
    </r>
  </si>
  <si>
    <r>
      <rPr>
        <sz val="6"/>
        <rFont val="Arial Unicode MS"/>
        <family val="2"/>
        <charset val="204"/>
      </rPr>
      <t>0,525</t>
    </r>
  </si>
  <si>
    <r>
      <rPr>
        <sz val="6"/>
        <rFont val="Arial Unicode MS"/>
        <family val="2"/>
        <charset val="204"/>
      </rPr>
      <t>0,54</t>
    </r>
  </si>
  <si>
    <r>
      <rPr>
        <sz val="6"/>
        <rFont val="Arial Unicode MS"/>
        <family val="2"/>
        <charset val="204"/>
      </rPr>
      <t>0,375</t>
    </r>
  </si>
  <si>
    <r>
      <rPr>
        <sz val="6"/>
        <rFont val="Arial Unicode MS"/>
        <family val="2"/>
        <charset val="204"/>
      </rPr>
      <t>0,75</t>
    </r>
  </si>
  <si>
    <r>
      <rPr>
        <sz val="6"/>
        <rFont val="Arial Unicode MS"/>
        <family val="2"/>
        <charset val="204"/>
      </rPr>
      <t>0,65</t>
    </r>
  </si>
  <si>
    <r>
      <rPr>
        <sz val="6"/>
        <rFont val="Arial Unicode MS"/>
        <family val="2"/>
        <charset val="204"/>
      </rPr>
      <t>0,85</t>
    </r>
  </si>
  <si>
    <r>
      <rPr>
        <sz val="6"/>
        <rFont val="Arial Unicode MS"/>
        <family val="2"/>
        <charset val="204"/>
      </rPr>
      <t>0,47</t>
    </r>
  </si>
  <si>
    <r>
      <rPr>
        <sz val="6"/>
        <rFont val="Arial Unicode MS"/>
        <family val="2"/>
        <charset val="204"/>
      </rPr>
      <t>1.15</t>
    </r>
  </si>
  <si>
    <r>
      <rPr>
        <sz val="6"/>
        <rFont val="Arial Unicode MS"/>
        <family val="2"/>
        <charset val="204"/>
      </rPr>
      <t>2.15</t>
    </r>
  </si>
  <si>
    <r>
      <rPr>
        <sz val="6"/>
        <rFont val="Arial Unicode MS"/>
        <family val="2"/>
        <charset val="204"/>
      </rPr>
      <t>0,805</t>
    </r>
  </si>
  <si>
    <r>
      <rPr>
        <sz val="6"/>
        <rFont val="Arial Unicode MS"/>
        <family val="2"/>
        <charset val="204"/>
      </rPr>
      <t>Объем</t>
    </r>
  </si>
  <si>
    <r>
      <rPr>
        <sz val="6"/>
        <rFont val="Arial Unicode MS"/>
        <family val="2"/>
        <charset val="204"/>
      </rPr>
      <t>900</t>
    </r>
  </si>
  <si>
    <r>
      <rPr>
        <sz val="6"/>
        <rFont val="Arial Unicode MS"/>
        <family val="2"/>
        <charset val="204"/>
      </rPr>
      <t>760</t>
    </r>
  </si>
  <si>
    <r>
      <rPr>
        <sz val="6"/>
        <rFont val="Arial Unicode MS"/>
        <family val="2"/>
        <charset val="204"/>
      </rPr>
      <t>1050</t>
    </r>
  </si>
  <si>
    <r>
      <rPr>
        <sz val="6"/>
        <rFont val="Arial Unicode MS"/>
        <family val="2"/>
        <charset val="204"/>
      </rPr>
      <t>1180/</t>
    </r>
  </si>
  <si>
    <r>
      <rPr>
        <sz val="6"/>
        <rFont val="Arial Unicode MS"/>
        <family val="2"/>
        <charset val="204"/>
      </rPr>
      <t>1Дё0</t>
    </r>
  </si>
  <si>
    <r>
      <rPr>
        <sz val="6"/>
        <rFont val="Arial Unicode MS"/>
        <family val="2"/>
        <charset val="204"/>
      </rPr>
      <t>/н 180</t>
    </r>
  </si>
  <si>
    <r>
      <rPr>
        <sz val="6"/>
        <rFont val="Arial Unicode MS"/>
        <family val="2"/>
        <charset val="204"/>
      </rPr>
      <t>1180</t>
    </r>
  </si>
  <si>
    <r>
      <rPr>
        <sz val="6"/>
        <rFont val="Arial Unicode MS"/>
        <family val="2"/>
        <charset val="204"/>
      </rPr>
      <t>1530</t>
    </r>
  </si>
  <si>
    <r>
      <rPr>
        <sz val="6"/>
        <rFont val="Arial Unicode MS"/>
        <family val="2"/>
        <charset val="204"/>
      </rPr>
      <t>1575</t>
    </r>
  </si>
  <si>
    <r>
      <rPr>
        <sz val="6"/>
        <rFont val="Arial Unicode MS"/>
        <family val="2"/>
        <charset val="204"/>
      </rPr>
      <t>336</t>
    </r>
  </si>
  <si>
    <r>
      <rPr>
        <sz val="6"/>
        <rFont val="Arial Unicode MS"/>
        <family val="2"/>
        <charset val="204"/>
      </rPr>
      <t>1914</t>
    </r>
  </si>
  <si>
    <r>
      <rPr>
        <sz val="6"/>
        <rFont val="Arial Unicode MS"/>
        <family val="2"/>
        <charset val="204"/>
      </rPr>
      <t>2112</t>
    </r>
  </si>
  <si>
    <r>
      <rPr>
        <sz val="6"/>
        <rFont val="Arial Unicode MS"/>
        <family val="2"/>
        <charset val="204"/>
      </rPr>
      <t>842</t>
    </r>
  </si>
  <si>
    <r>
      <rPr>
        <sz val="6"/>
        <rFont val="Arial Unicode MS"/>
        <family val="2"/>
        <charset val="204"/>
      </rPr>
      <t>1782</t>
    </r>
  </si>
  <si>
    <r>
      <rPr>
        <sz val="6"/>
        <rFont val="Arial Unicode MS"/>
        <family val="2"/>
        <charset val="204"/>
      </rPr>
      <t>1890</t>
    </r>
  </si>
  <si>
    <r>
      <rPr>
        <sz val="6"/>
        <rFont val="Arial Unicode MS"/>
        <family val="2"/>
        <charset val="204"/>
      </rPr>
      <t>2040</t>
    </r>
  </si>
  <si>
    <r>
      <rPr>
        <sz val="6"/>
        <rFont val="Arial Unicode MS"/>
        <family val="2"/>
        <charset val="204"/>
      </rPr>
      <t>1815</t>
    </r>
  </si>
  <si>
    <r>
      <rPr>
        <sz val="6"/>
        <rFont val="Arial Unicode MS"/>
        <family val="2"/>
        <charset val="204"/>
      </rPr>
      <t>685</t>
    </r>
  </si>
  <si>
    <r>
      <rPr>
        <sz val="6"/>
        <rFont val="Arial Unicode MS"/>
        <family val="2"/>
        <charset val="204"/>
      </rPr>
      <t>1716</t>
    </r>
  </si>
  <si>
    <r>
      <rPr>
        <sz val="6"/>
        <rFont val="Arial Unicode MS"/>
        <family val="2"/>
        <charset val="204"/>
      </rPr>
      <t>1190</t>
    </r>
  </si>
  <si>
    <r>
      <rPr>
        <sz val="6"/>
        <rFont val="Arial Unicode MS"/>
        <family val="2"/>
        <charset val="204"/>
      </rPr>
      <t>2346</t>
    </r>
  </si>
  <si>
    <r>
      <rPr>
        <sz val="6"/>
        <rFont val="Arial Unicode MS"/>
        <family val="2"/>
        <charset val="204"/>
      </rPr>
      <t>865</t>
    </r>
  </si>
  <si>
    <r>
      <rPr>
        <sz val="6"/>
        <rFont val="Arial Unicode MS"/>
        <family val="2"/>
        <charset val="204"/>
      </rPr>
      <t>ДА Ширина,</t>
    </r>
  </si>
  <si>
    <r>
      <rPr>
        <sz val="6"/>
        <rFont val="Arial Unicode MS"/>
        <family val="2"/>
        <charset val="204"/>
      </rPr>
      <t>см"</t>
    </r>
  </si>
  <si>
    <r>
      <rPr>
        <sz val="6"/>
        <rFont val="Arial Unicode MS"/>
        <family val="2"/>
        <charset val="204"/>
      </rPr>
      <t>9,75</t>
    </r>
  </si>
  <si>
    <r>
      <rPr>
        <sz val="6"/>
        <rFont val="Arial Unicode MS"/>
        <family val="2"/>
        <charset val="204"/>
      </rPr>
      <t>9,75 ^</t>
    </r>
  </si>
  <si>
    <r>
      <rPr>
        <sz val="6"/>
        <rFont val="Arial Unicode MS"/>
        <family val="2"/>
        <charset val="204"/>
      </rPr>
      <t>9</t>
    </r>
  </si>
  <si>
    <r>
      <rPr>
        <sz val="6"/>
        <rFont val="Arial Unicode MS"/>
        <family val="2"/>
        <charset val="204"/>
      </rPr>
      <t>/&lt;75</t>
    </r>
  </si>
  <si>
    <r>
      <rPr>
        <i/>
        <sz val="6"/>
        <rFont val="Arial Unicode MS"/>
        <family val="2"/>
        <charset val="204"/>
      </rPr>
      <t>*</t>
    </r>
    <r>
      <rPr>
        <sz val="6"/>
        <rFont val="Arial Unicode MS"/>
        <family val="2"/>
        <charset val="204"/>
      </rPr>
      <t xml:space="preserve"> 14,5</t>
    </r>
  </si>
  <si>
    <r>
      <rPr>
        <sz val="6"/>
        <rFont val="Arial Unicode MS"/>
        <family val="2"/>
        <charset val="204"/>
      </rPr>
      <t>14,5</t>
    </r>
  </si>
  <si>
    <r>
      <rPr>
        <sz val="6"/>
        <rFont val="Arial Unicode MS"/>
        <family val="2"/>
        <charset val="204"/>
      </rPr>
      <t>14</t>
    </r>
  </si>
  <si>
    <r>
      <rPr>
        <sz val="6"/>
        <rFont val="Arial Unicode MS"/>
        <family val="2"/>
        <charset val="204"/>
      </rPr>
      <t>28</t>
    </r>
  </si>
  <si>
    <r>
      <rPr>
        <sz val="6"/>
        <rFont val="Arial Unicode MS"/>
        <family val="2"/>
        <charset val="204"/>
      </rPr>
      <t>29</t>
    </r>
  </si>
  <si>
    <r>
      <rPr>
        <sz val="6"/>
        <rFont val="Arial Unicode MS"/>
        <family val="2"/>
        <charset val="204"/>
      </rPr>
      <t>11</t>
    </r>
  </si>
  <si>
    <r>
      <rPr>
        <sz val="6"/>
        <rFont val="Arial Unicode MS"/>
        <family val="2"/>
        <charset val="204"/>
      </rPr>
      <t>8,5</t>
    </r>
  </si>
  <si>
    <r>
      <rPr>
        <sz val="6"/>
        <rFont val="Arial Unicode MS"/>
        <family val="2"/>
        <charset val="204"/>
      </rPr>
      <t>11,6</t>
    </r>
  </si>
  <si>
    <r>
      <rPr>
        <sz val="6"/>
        <rFont val="Arial Unicode MS"/>
        <family val="2"/>
        <charset val="204"/>
      </rPr>
      <t>9,8</t>
    </r>
  </si>
  <si>
    <r>
      <rPr>
        <sz val="6"/>
        <rFont val="Arial Unicode MS"/>
        <family val="2"/>
        <charset val="204"/>
      </rPr>
      <t>28,5</t>
    </r>
  </si>
  <si>
    <r>
      <rPr>
        <sz val="6"/>
        <rFont val="Arial Unicode MS"/>
        <family val="2"/>
        <charset val="204"/>
      </rPr>
      <t>ю</t>
    </r>
  </si>
  <si>
    <r>
      <rPr>
        <sz val="6"/>
        <rFont val="Arial Unicode MS"/>
        <family val="2"/>
        <charset val="204"/>
      </rPr>
      <t>12</t>
    </r>
  </si>
  <si>
    <r>
      <rPr>
        <sz val="6"/>
        <rFont val="Arial Unicode MS"/>
        <family val="2"/>
        <charset val="204"/>
      </rPr>
      <t>! • / V Глубина,</t>
    </r>
  </si>
  <si>
    <r>
      <rPr>
        <sz val="6"/>
        <rFont val="Arial Unicode MS"/>
        <family val="2"/>
        <charset val="204"/>
      </rPr>
      <t>см</t>
    </r>
  </si>
  <si>
    <r>
      <rPr>
        <sz val="6"/>
        <rFont val="Arial Unicode MS"/>
        <family val="2"/>
        <charset val="204"/>
      </rPr>
      <t>5</t>
    </r>
  </si>
  <si>
    <r>
      <rPr>
        <sz val="6"/>
        <rFont val="Arial Unicode MS"/>
        <family val="2"/>
        <charset val="204"/>
      </rPr>
      <t>4,2 /</t>
    </r>
  </si>
  <si>
    <r>
      <rPr>
        <sz val="6"/>
        <rFont val="Arial Unicode MS"/>
        <family val="2"/>
        <charset val="204"/>
      </rPr>
      <t>5,8</t>
    </r>
  </si>
  <si>
    <r>
      <rPr>
        <sz val="6"/>
        <rFont val="Arial Unicode MS"/>
        <family val="2"/>
        <charset val="204"/>
      </rPr>
      <t>5,8'</t>
    </r>
  </si>
  <si>
    <r>
      <rPr>
        <sz val="6"/>
        <rFont val="Arial Unicode MS"/>
        <family val="2"/>
        <charset val="204"/>
      </rPr>
      <t>4,4</t>
    </r>
  </si>
  <si>
    <r>
      <rPr>
        <sz val="6"/>
        <rFont val="Arial Unicode MS"/>
        <family val="2"/>
        <charset val="204"/>
      </rPr>
      <t>5,7</t>
    </r>
  </si>
  <si>
    <r>
      <rPr>
        <sz val="6"/>
        <rFont val="Arial Unicode MS"/>
        <family val="2"/>
        <charset val="204"/>
      </rPr>
      <t>8</t>
    </r>
  </si>
  <si>
    <r>
      <rPr>
        <sz val="6"/>
        <rFont val="Arial Unicode MS"/>
        <family val="2"/>
        <charset val="204"/>
      </rPr>
      <t>6</t>
    </r>
  </si>
  <si>
    <r>
      <rPr>
        <sz val="6"/>
        <rFont val="Arial Unicode MS"/>
        <family val="2"/>
        <charset val="204"/>
      </rPr>
      <t>3</t>
    </r>
  </si>
  <si>
    <r>
      <rPr>
        <sz val="6"/>
        <rFont val="Arial Unicode MS"/>
        <family val="2"/>
        <charset val="204"/>
      </rPr>
      <t>8,8</t>
    </r>
  </si>
  <si>
    <r>
      <rPr>
        <sz val="6"/>
        <rFont val="Arial Unicode MS"/>
        <family val="2"/>
        <charset val="204"/>
      </rPr>
      <t>9,5</t>
    </r>
  </si>
  <si>
    <r>
      <rPr>
        <sz val="6"/>
        <rFont val="Arial Unicode MS"/>
        <family val="2"/>
        <charset val="204"/>
      </rPr>
      <t>10</t>
    </r>
  </si>
  <si>
    <r>
      <rPr>
        <sz val="6"/>
        <rFont val="Arial Unicode MS"/>
        <family val="2"/>
        <charset val="204"/>
      </rPr>
      <t>7</t>
    </r>
  </si>
  <si>
    <r>
      <rPr>
        <sz val="6"/>
        <rFont val="Arial Unicode MS"/>
        <family val="2"/>
        <charset val="204"/>
      </rPr>
      <t>5,5</t>
    </r>
  </si>
  <si>
    <r>
      <rPr>
        <sz val="6"/>
        <rFont val="Arial Unicode MS"/>
        <family val="2"/>
        <charset val="204"/>
      </rPr>
      <t>Высота,</t>
    </r>
  </si>
  <si>
    <r>
      <rPr>
        <sz val="6"/>
        <rFont val="Arial Unicode MS"/>
        <family val="2"/>
        <charset val="204"/>
      </rPr>
      <t>18,5Д</t>
    </r>
  </si>
  <si>
    <r>
      <rPr>
        <sz val="6"/>
        <rFont val="Arial Unicode MS"/>
        <family val="2"/>
        <charset val="204"/>
      </rPr>
      <t>&gt;8^ ^ 18,5</t>
    </r>
  </si>
  <si>
    <r>
      <rPr>
        <sz val="6"/>
        <rFont val="Arial Unicode MS"/>
        <family val="2"/>
        <charset val="204"/>
      </rPr>
      <t>18,5</t>
    </r>
  </si>
  <si>
    <r>
      <rPr>
        <sz val="6"/>
        <rFont val="Arial Unicode MS"/>
        <family val="2"/>
        <charset val="204"/>
      </rPr>
      <t>22,5</t>
    </r>
  </si>
  <si>
    <r>
      <rPr>
        <sz val="6"/>
        <rFont val="Arial Unicode MS"/>
        <family val="2"/>
        <charset val="204"/>
      </rPr>
      <t>1,5</t>
    </r>
  </si>
  <si>
    <r>
      <rPr>
        <i/>
        <sz val="6"/>
        <rFont val="Arial Unicode MS"/>
        <family val="2"/>
        <charset val="204"/>
      </rPr>
      <t>■%5</t>
    </r>
  </si>
  <si>
    <r>
      <rPr>
        <sz val="6"/>
        <rFont val="Arial Unicode MS"/>
        <family val="2"/>
        <charset val="204"/>
      </rPr>
      <t>32</t>
    </r>
  </si>
  <si>
    <r>
      <rPr>
        <sz val="6"/>
        <rFont val="Arial Unicode MS"/>
        <family val="2"/>
        <charset val="204"/>
      </rPr>
      <t>33</t>
    </r>
  </si>
  <si>
    <r>
      <rPr>
        <sz val="6"/>
        <rFont val="Arial Unicode MS"/>
        <family val="2"/>
        <charset val="204"/>
      </rPr>
      <t>27</t>
    </r>
  </si>
  <si>
    <r>
      <rPr>
        <sz val="6"/>
        <rFont val="Arial Unicode MS"/>
        <family val="2"/>
        <charset val="204"/>
      </rPr>
      <t>26</t>
    </r>
  </si>
  <si>
    <r>
      <rPr>
        <sz val="6"/>
        <rFont val="Arial Unicode MS"/>
        <family val="2"/>
        <charset val="204"/>
      </rPr>
      <t>17</t>
    </r>
  </si>
  <si>
    <r>
      <rPr>
        <sz val="6"/>
        <rFont val="Arial Unicode MS"/>
        <family val="2"/>
        <charset val="204"/>
      </rPr>
      <t>23</t>
    </r>
  </si>
  <si>
    <r>
      <rPr>
        <sz val="6"/>
        <rFont val="Arial Unicode MS"/>
        <family val="2"/>
        <charset val="204"/>
      </rPr>
      <t>Кол Во</t>
    </r>
  </si>
  <si>
    <r>
      <rPr>
        <sz val="6"/>
        <rFont val="Arial Unicode MS"/>
        <family val="2"/>
        <charset val="204"/>
      </rPr>
      <t>Единиц</t>
    </r>
  </si>
  <si>
    <r>
      <rPr>
        <sz val="6"/>
        <rFont val="Arial Unicode MS"/>
        <family val="2"/>
        <charset val="204"/>
      </rPr>
      <t>20</t>
    </r>
  </si>
  <si>
    <r>
      <rPr>
        <sz val="6"/>
        <rFont val="Arial Unicode MS"/>
        <family val="2"/>
        <charset val="204"/>
      </rPr>
      <t>15</t>
    </r>
  </si>
  <si>
    <r>
      <rPr>
        <sz val="6"/>
        <rFont val="Arial Unicode MS"/>
        <family val="2"/>
        <charset val="204"/>
      </rPr>
      <t>16</t>
    </r>
  </si>
  <si>
    <r>
      <rPr>
        <sz val="6"/>
        <rFont val="Arial Unicode MS"/>
        <family val="2"/>
        <charset val="204"/>
      </rPr>
      <t>Вое нетто, кг</t>
    </r>
  </si>
  <si>
    <r>
      <rPr>
        <sz val="6"/>
        <rFont val="Arial Unicode MS"/>
        <family val="2"/>
        <charset val="204"/>
      </rPr>
      <t>11,2</t>
    </r>
  </si>
  <si>
    <r>
      <rPr>
        <sz val="6"/>
        <rFont val="Arial Unicode MS"/>
        <family val="2"/>
        <charset val="204"/>
      </rPr>
      <t>4,2</t>
    </r>
  </si>
  <si>
    <r>
      <rPr>
        <sz val="6"/>
        <rFont val="Arial Unicode MS"/>
        <family val="2"/>
        <charset val="204"/>
      </rPr>
      <t>7,7</t>
    </r>
  </si>
  <si>
    <r>
      <rPr>
        <sz val="6"/>
        <rFont val="Arial Unicode MS"/>
        <family val="2"/>
        <charset val="204"/>
      </rPr>
      <t>10,5</t>
    </r>
  </si>
  <si>
    <r>
      <rPr>
        <sz val="6"/>
        <rFont val="Arial Unicode MS"/>
        <family val="2"/>
        <charset val="204"/>
      </rPr>
      <t>8,4</t>
    </r>
  </si>
  <si>
    <r>
      <rPr>
        <sz val="6"/>
        <rFont val="Arial Unicode MS"/>
        <family val="2"/>
        <charset val="204"/>
      </rPr>
      <t>6,3</t>
    </r>
  </si>
  <si>
    <r>
      <rPr>
        <sz val="6"/>
        <rFont val="Arial Unicode MS"/>
        <family val="2"/>
        <charset val="204"/>
      </rPr>
      <t>7,2</t>
    </r>
  </si>
  <si>
    <r>
      <rPr>
        <sz val="6"/>
        <rFont val="Arial Unicode MS"/>
        <family val="2"/>
        <charset val="204"/>
      </rPr>
      <t>11,25</t>
    </r>
  </si>
  <si>
    <r>
      <rPr>
        <sz val="6"/>
        <rFont val="Arial Unicode MS"/>
        <family val="2"/>
        <charset val="204"/>
      </rPr>
      <t>9,6</t>
    </r>
  </si>
  <si>
    <r>
      <rPr>
        <sz val="6"/>
        <rFont val="Arial Unicode MS"/>
        <family val="2"/>
        <charset val="204"/>
      </rPr>
      <t>Ширина, см</t>
    </r>
  </si>
  <si>
    <r>
      <rPr>
        <sz val="6"/>
        <rFont val="Arial Unicode MS"/>
        <family val="2"/>
        <charset val="204"/>
      </rPr>
      <t>39</t>
    </r>
  </si>
  <si>
    <r>
      <rPr>
        <sz val="6"/>
        <rFont val="Arial Unicode MS"/>
        <family val="2"/>
        <charset val="204"/>
      </rPr>
      <t>58</t>
    </r>
  </si>
  <si>
    <r>
      <rPr>
        <sz val="6"/>
        <rFont val="Arial Unicode MS"/>
        <family val="2"/>
        <charset val="204"/>
      </rPr>
      <t>56</t>
    </r>
  </si>
  <si>
    <r>
      <rPr>
        <sz val="6"/>
        <rFont val="Arial Unicode MS"/>
        <family val="2"/>
        <charset val="204"/>
      </rPr>
      <t>50</t>
    </r>
  </si>
  <si>
    <r>
      <rPr>
        <sz val="6"/>
        <rFont val="Arial Unicode MS"/>
        <family val="2"/>
        <charset val="204"/>
      </rPr>
      <t>48</t>
    </r>
  </si>
  <si>
    <r>
      <rPr>
        <sz val="6"/>
        <rFont val="Arial Unicode MS"/>
        <family val="2"/>
        <charset val="204"/>
      </rPr>
      <t>52</t>
    </r>
  </si>
  <si>
    <r>
      <rPr>
        <sz val="6"/>
        <rFont val="Arial Unicode MS"/>
        <family val="2"/>
        <charset val="204"/>
      </rPr>
      <t>40</t>
    </r>
  </si>
  <si>
    <r>
      <rPr>
        <sz val="6"/>
        <rFont val="Arial Unicode MS"/>
        <family val="2"/>
        <charset val="204"/>
      </rPr>
      <t>43</t>
    </r>
  </si>
  <si>
    <r>
      <rPr>
        <sz val="6"/>
        <rFont val="Arial Unicode MS"/>
        <family val="2"/>
        <charset val="204"/>
      </rPr>
      <t>37</t>
    </r>
  </si>
  <si>
    <r>
      <rPr>
        <sz val="6"/>
        <rFont val="Arial Unicode MS"/>
        <family val="2"/>
        <charset val="204"/>
      </rPr>
      <t>36,5</t>
    </r>
  </si>
  <si>
    <r>
      <rPr>
        <sz val="6"/>
        <rFont val="Arial Unicode MS"/>
        <family val="2"/>
        <charset val="204"/>
      </rPr>
      <t>Упаковка,</t>
    </r>
  </si>
  <si>
    <r>
      <rPr>
        <i/>
        <sz val="6"/>
        <rFont val="Arial Unicode MS"/>
        <family val="2"/>
        <charset val="204"/>
      </rPr>
      <t xml:space="preserve">/ </t>
    </r>
    <r>
      <rPr>
        <sz val="6"/>
        <rFont val="Arial Unicode MS"/>
        <family val="2"/>
        <charset val="204"/>
      </rPr>
      <t>Глубина, см</t>
    </r>
  </si>
  <si>
    <r>
      <rPr>
        <sz val="6"/>
        <rFont val="Arial Unicode MS"/>
        <family val="2"/>
        <charset val="204"/>
      </rPr>
      <t>•18,5</t>
    </r>
  </si>
  <si>
    <r>
      <rPr>
        <sz val="6"/>
        <rFont val="Arial Unicode MS"/>
        <family val="2"/>
        <charset val="204"/>
      </rPr>
      <t>17,5</t>
    </r>
  </si>
  <si>
    <r>
      <rPr>
        <sz val="6"/>
        <rFont val="Arial Unicode MS"/>
        <family val="2"/>
        <charset val="204"/>
      </rPr>
      <t>20,5</t>
    </r>
  </si>
  <si>
    <r>
      <rPr>
        <sz val="6"/>
        <rFont val="Arial Unicode MS"/>
        <family val="2"/>
        <charset val="204"/>
      </rPr>
      <t>21</t>
    </r>
  </si>
  <si>
    <r>
      <rPr>
        <sz val="6"/>
        <rFont val="Arial Unicode MS"/>
        <family val="2"/>
        <charset val="204"/>
      </rPr>
      <t>Высота, см</t>
    </r>
  </si>
  <si>
    <r>
      <rPr>
        <sz val="6"/>
        <rFont val="Arial Unicode MS"/>
        <family val="2"/>
        <charset val="204"/>
      </rPr>
      <t>25</t>
    </r>
  </si>
  <si>
    <r>
      <rPr>
        <sz val="6"/>
        <rFont val="Arial Unicode MS"/>
        <family val="2"/>
        <charset val="204"/>
      </rPr>
      <t>22</t>
    </r>
  </si>
  <si>
    <r>
      <rPr>
        <sz val="6"/>
        <rFont val="Arial Unicode MS"/>
        <family val="2"/>
        <charset val="204"/>
      </rPr>
      <t>27,5</t>
    </r>
  </si>
  <si>
    <r>
      <rPr>
        <sz val="6"/>
        <rFont val="Arial Unicode MS"/>
        <family val="2"/>
        <charset val="204"/>
      </rPr>
      <t>21,5</t>
    </r>
  </si>
  <si>
    <r>
      <rPr>
        <sz val="6"/>
        <rFont val="Arial Unicode MS"/>
        <family val="2"/>
        <charset val="204"/>
      </rPr>
      <t>10,5'</t>
    </r>
  </si>
  <si>
    <r>
      <rPr>
        <sz val="6"/>
        <rFont val="Arial Unicode MS"/>
        <family val="2"/>
        <charset val="204"/>
      </rPr>
      <t>19,5</t>
    </r>
  </si>
  <si>
    <r>
      <rPr>
        <sz val="6"/>
        <rFont val="Arial Unicode MS"/>
        <family val="2"/>
        <charset val="204"/>
      </rPr>
      <t xml:space="preserve">КолВо Упаковок I ,, _ в Слое I </t>
    </r>
    <r>
      <rPr>
        <vertAlign val="superscript"/>
        <sz val="6"/>
        <rFont val="Arial Unicode MS"/>
        <family val="2"/>
        <charset val="204"/>
      </rPr>
      <t>КолВо</t>
    </r>
    <r>
      <rPr>
        <sz val="6"/>
        <rFont val="Arial Unicode MS"/>
        <family val="2"/>
        <charset val="204"/>
      </rPr>
      <t xml:space="preserve"> Упаковок в (Высоту I</t>
    </r>
  </si>
  <si>
    <r>
      <rPr>
        <sz val="6"/>
        <rFont val="Arial Unicode MS"/>
        <family val="2"/>
        <charset val="204"/>
      </rPr>
      <t>0</t>
    </r>
  </si>
  <si>
    <r>
      <rPr>
        <i/>
        <sz val="13"/>
        <rFont val="Century Schoolbook"/>
        <family val="1"/>
        <charset val="204"/>
      </rPr>
      <t>а</t>
    </r>
  </si>
  <si>
    <r>
      <rPr>
        <sz val="6"/>
        <rFont val="Arial Unicode MS"/>
        <family val="2"/>
        <charset val="204"/>
      </rPr>
      <t>Паллета</t>
    </r>
  </si>
  <si>
    <r>
      <rPr>
        <sz val="6"/>
        <rFont val="Arial Unicode MS"/>
        <family val="2"/>
        <charset val="204"/>
      </rPr>
      <t>4</t>
    </r>
  </si>
  <si>
    <r>
      <rPr>
        <i/>
        <sz val="13"/>
        <rFont val="Century Schoolbook"/>
        <family val="1"/>
        <charset val="204"/>
      </rPr>
      <t>ег</t>
    </r>
  </si>
  <si>
    <t>№ п/п</t>
  </si>
  <si>
    <t>Штрих-код короба</t>
  </si>
  <si>
    <t>Штрих-код пачки</t>
  </si>
  <si>
    <t>Наименование товара</t>
  </si>
  <si>
    <t>Единица товара</t>
  </si>
  <si>
    <t>Ширина, см</t>
  </si>
  <si>
    <t>Глубина, см</t>
  </si>
  <si>
    <t>Высота, см</t>
  </si>
  <si>
    <t>Granmulino группа А Маргаритка</t>
  </si>
  <si>
    <t>Granmulino группа А Лапша короткая</t>
  </si>
  <si>
    <t>Granmulino группа А Рожки соломка</t>
  </si>
  <si>
    <t>Granmulino группа А Ракушка</t>
  </si>
  <si>
    <t>Granmulino группа А Колечко</t>
  </si>
  <si>
    <t>Granmulino группа А Сапожок</t>
  </si>
  <si>
    <t>Granmulino группа А Спираль</t>
  </si>
  <si>
    <t>Granmulino группа А Серпантин</t>
  </si>
  <si>
    <t>Granmulino группа А Рожки витые</t>
  </si>
  <si>
    <t>Granmulino группа А Перья</t>
  </si>
  <si>
    <t>Granmulino группа А Ракушка большая</t>
  </si>
  <si>
    <t>Granmulino группа А Гребешок</t>
  </si>
  <si>
    <t>Granmulino Вермишель любительская (спагетти) Гр.А</t>
  </si>
  <si>
    <t xml:space="preserve">Granmulino Макароны (букатини) Гр.А </t>
  </si>
  <si>
    <t xml:space="preserve">Granmulino Спагетти  "Яичные" </t>
  </si>
  <si>
    <t>Granmulino Лапша узкая длинная</t>
  </si>
  <si>
    <t>Упаковка</t>
  </si>
  <si>
    <t>Кол-во единиц, шт</t>
  </si>
  <si>
    <t xml:space="preserve"> Granmulino ПРЕМИУМ Трубочка большая 350 г</t>
  </si>
  <si>
    <t xml:space="preserve"> Granmulino ПРЕМИУМ Сапожок большой 350 г</t>
  </si>
  <si>
    <t xml:space="preserve"> Granmulino ПРЕМИУМ Перья большие 350 г</t>
  </si>
  <si>
    <t>Мука пшеничная (в/с) Granmulino 1 кг</t>
  </si>
  <si>
    <t>Мука пшеничная (в/с) Granmulino 2 кг</t>
  </si>
  <si>
    <t>Колечко 800 г</t>
  </si>
  <si>
    <t>Перья 800 г</t>
  </si>
  <si>
    <t>Рожки 800 г</t>
  </si>
  <si>
    <t>Рожки витые 800 г</t>
  </si>
  <si>
    <t>Рожки любительские 800 г</t>
  </si>
  <si>
    <t>Рожки соломка 800 г</t>
  </si>
  <si>
    <t>Сапожок 800 г</t>
  </si>
  <si>
    <t>Серпантин 800 г</t>
  </si>
  <si>
    <t>Granmulino стандарт</t>
  </si>
  <si>
    <t xml:space="preserve">Granmulino+ </t>
  </si>
  <si>
    <t>Мука</t>
  </si>
  <si>
    <t>Семейный Гарнир</t>
  </si>
  <si>
    <t>Перья 400 г</t>
  </si>
  <si>
    <t>Рожки 400 г</t>
  </si>
  <si>
    <t>Рожки витые 400 г</t>
  </si>
  <si>
    <t>Спираль 400 г</t>
  </si>
  <si>
    <t>Сапожок 400 г</t>
  </si>
  <si>
    <t>Серпантин 400 г</t>
  </si>
  <si>
    <t>Спагетти 500 г</t>
  </si>
  <si>
    <t>Вермишель 5 кг</t>
  </si>
  <si>
    <t>Колечко 5 кг</t>
  </si>
  <si>
    <t>Перья 5 кг</t>
  </si>
  <si>
    <t>Рожки  5 кг</t>
  </si>
  <si>
    <t>Рожки витые 5 кг</t>
  </si>
  <si>
    <t>Рожки любительские 5 кг</t>
  </si>
  <si>
    <t>Рожки соломка 5 кг</t>
  </si>
  <si>
    <t>Сапожок 5 кг</t>
  </si>
  <si>
    <t>Серпантин 5 кг</t>
  </si>
  <si>
    <t>Спираль 5 кг</t>
  </si>
  <si>
    <t>Granmulino стандарт 450 г</t>
  </si>
  <si>
    <t>Спираль №41  450 г подушка</t>
  </si>
  <si>
    <t>Спагетти №4  450 г подушка</t>
  </si>
  <si>
    <t>Лапша длинная №8  450 г подушка</t>
  </si>
  <si>
    <t>14607012560633</t>
  </si>
  <si>
    <t>14607012560657</t>
  </si>
  <si>
    <t>14607012560602</t>
  </si>
  <si>
    <t>4607012565709</t>
  </si>
  <si>
    <t>4607012565679</t>
  </si>
  <si>
    <t>14607012565812</t>
  </si>
  <si>
    <t>14607012565782</t>
  </si>
  <si>
    <t>14607012565799</t>
  </si>
  <si>
    <t xml:space="preserve"> Granmulino ПРЕМИУМ Елочка 350 г (12 шт в г/к) б/л</t>
  </si>
  <si>
    <t xml:space="preserve"> Granmulino ПРЕМИУМ Пуговка 350 г (12 шт в г/к) б/л</t>
  </si>
  <si>
    <t xml:space="preserve"> Granmulino ПРЕМИУМ Гребешок 350 г (12 шт в г/к) б/л</t>
  </si>
  <si>
    <t xml:space="preserve"> Granmulino ПРЕМИУМ Елочка 350 г (6 шт в г/к) б/л</t>
  </si>
  <si>
    <t xml:space="preserve"> Granmulino ПРЕМИУМ Пуговка 350 г (6 шт в г/к) б/л</t>
  </si>
  <si>
    <t xml:space="preserve"> Granmulino ПРЕМИУМ Гребешок 350 г (6 шт в г/к) б/л</t>
  </si>
  <si>
    <t xml:space="preserve"> Granmulino ПРЕМИУМ Бантики 350 г (6 шт в г/к) б/л</t>
  </si>
  <si>
    <t xml:space="preserve">Granmulino группа А Бабочки </t>
  </si>
  <si>
    <t>Кол-во коробок в одном слое</t>
  </si>
  <si>
    <t>Кол-во коробов по высоте 140 см</t>
  </si>
  <si>
    <t>Кол-во коробов по высоте 160 см</t>
  </si>
  <si>
    <t>Кол-во коробов по высоте 175 см</t>
  </si>
  <si>
    <t>Кол-во коробов по высоте 180 см</t>
  </si>
  <si>
    <t>Кол-во коробов по высоте 200 см</t>
  </si>
  <si>
    <t>Вес г/к нетто, кг</t>
  </si>
  <si>
    <t>Granmulino группа А Рожки</t>
  </si>
  <si>
    <t xml:space="preserve"> Granmulino ПРЕМИУМ Спагетти 400 г (в картоне)</t>
  </si>
  <si>
    <t xml:space="preserve"> Granmulino ПРЕМИУМ Лапша длинная 400 г (в картоне)</t>
  </si>
  <si>
    <t>Объем, см3</t>
  </si>
  <si>
    <t>14607012565744</t>
  </si>
  <si>
    <t>14607012565751</t>
  </si>
  <si>
    <t>МакГран</t>
  </si>
  <si>
    <t>Колечко 400 г</t>
  </si>
  <si>
    <t>Рожки любительские 400 г</t>
  </si>
  <si>
    <t>Рожки соломка 400 г</t>
  </si>
  <si>
    <t>Спагетти 400 г</t>
  </si>
  <si>
    <t xml:space="preserve"> Granmulino ПРЕМИУМ Елочка 400 г </t>
  </si>
  <si>
    <t xml:space="preserve"> Granmulino ПРЕМИУМ Пуговка 400 г </t>
  </si>
  <si>
    <t xml:space="preserve"> Granmulino ПРЕМИУМ Гребешок 400 г </t>
  </si>
  <si>
    <t xml:space="preserve"> Granmulino ПРЕМИУМ Бантики 400 г </t>
  </si>
  <si>
    <t xml:space="preserve"> Granmulino ПРЕМИУМ Спираль тонкая 400 г</t>
  </si>
  <si>
    <t xml:space="preserve"> Granmulino ПРЕМИУМ Сапожок большой 400 г</t>
  </si>
  <si>
    <t xml:space="preserve"> Granmulino ПРЕМИУМ Перья большие 400 г</t>
  </si>
  <si>
    <t>4607012566607</t>
  </si>
  <si>
    <t>4607012566614</t>
  </si>
  <si>
    <t>4607012566621</t>
  </si>
  <si>
    <t>4607012566560</t>
  </si>
  <si>
    <t>4607012566577</t>
  </si>
  <si>
    <t>4607012566591</t>
  </si>
  <si>
    <t>4607012566584</t>
  </si>
  <si>
    <t>не производиться</t>
  </si>
  <si>
    <r>
      <t>Вес брутто, кг (</t>
    </r>
    <r>
      <rPr>
        <sz val="10"/>
        <rFont val="Calibri"/>
        <family val="2"/>
        <charset val="204"/>
      </rPr>
      <t>±</t>
    </r>
    <r>
      <rPr>
        <sz val="10"/>
        <rFont val="Arial"/>
        <family val="2"/>
        <charset val="204"/>
      </rPr>
      <t>4г)</t>
    </r>
  </si>
  <si>
    <t>Премиум длиннорезы 400г</t>
  </si>
  <si>
    <t>Рожки соломка KIDS 300г</t>
  </si>
  <si>
    <t>Маргаритка KIDS 300г</t>
  </si>
  <si>
    <t>Пуговка KIDS 300г</t>
  </si>
  <si>
    <t>Бабочка KIDS 300г</t>
  </si>
  <si>
    <t>KIDS длиннорезы в коробочке 400г</t>
  </si>
  <si>
    <t>KIDS короткорезы в коробочке 300г</t>
  </si>
  <si>
    <t xml:space="preserve"> Granmulino KIDS Спагетти 400 г (в картоне)</t>
  </si>
  <si>
    <t xml:space="preserve"> Granmulino+ Перья " Плюс"700г</t>
  </si>
  <si>
    <t xml:space="preserve"> Granmulino+ Сапожок "Плюс" 700г</t>
  </si>
  <si>
    <t xml:space="preserve"> Granmulino+ Рожки витые 700г</t>
  </si>
  <si>
    <t>Granmulino+ Спагетти гр.А "Granmulino+" 750г</t>
  </si>
  <si>
    <t>ООО "ПОСПЕЛИХИНСКАЯ МАКАРОННАЯ ФАБРИКА"</t>
  </si>
  <si>
    <t>Логистические данные линия №6</t>
  </si>
  <si>
    <t>При фасовке продукции в г/к №С42,  менять лог.данные не придется</t>
  </si>
  <si>
    <t>в связках тоже ничего не поменяется</t>
  </si>
  <si>
    <t>тогда  необходимо  держать 3 вида г/к С42 (бел,бур, без логотипа) по 4 000 шт мин запас для всей продукции длиннорезов</t>
  </si>
  <si>
    <t>Кол-во единиц, шт в г/к</t>
  </si>
  <si>
    <t>гофрокороб С 44</t>
  </si>
  <si>
    <t>Вес г/к нетто с продукцией, кг</t>
  </si>
  <si>
    <r>
      <t xml:space="preserve">Granmulino Спагетти </t>
    </r>
    <r>
      <rPr>
        <b/>
        <sz val="10"/>
        <rFont val="Arial"/>
        <family val="2"/>
        <charset val="204"/>
      </rPr>
      <t>№4 (1,7мм) 400г</t>
    </r>
  </si>
  <si>
    <r>
      <t xml:space="preserve">Granmulino Макароны (букатини) </t>
    </r>
    <r>
      <rPr>
        <b/>
        <sz val="10"/>
        <rFont val="Arial"/>
        <family val="2"/>
        <charset val="204"/>
      </rPr>
      <t>№6  400г</t>
    </r>
  </si>
  <si>
    <r>
      <t xml:space="preserve">Granmulino Лапша длинная </t>
    </r>
    <r>
      <rPr>
        <b/>
        <sz val="10"/>
        <rFont val="Arial"/>
        <family val="2"/>
        <charset val="204"/>
      </rPr>
      <t>№8   400г</t>
    </r>
  </si>
  <si>
    <r>
      <t>Granmulino Спагетти госрезерв 5</t>
    </r>
    <r>
      <rPr>
        <b/>
        <sz val="10"/>
        <rFont val="Arial"/>
        <family val="2"/>
        <charset val="204"/>
      </rPr>
      <t>00г</t>
    </r>
  </si>
  <si>
    <r>
      <t xml:space="preserve">Granmulino Спагетти яичные </t>
    </r>
    <r>
      <rPr>
        <b/>
        <sz val="10"/>
        <rFont val="Arial"/>
        <family val="2"/>
        <charset val="204"/>
      </rPr>
      <t>№4   400г</t>
    </r>
  </si>
  <si>
    <r>
      <t xml:space="preserve">Спагетти </t>
    </r>
    <r>
      <rPr>
        <b/>
        <sz val="10"/>
        <color indexed="8"/>
        <rFont val="Arial"/>
        <family val="2"/>
        <charset val="204"/>
      </rPr>
      <t xml:space="preserve">№4  </t>
    </r>
    <r>
      <rPr>
        <sz val="10"/>
        <color indexed="8"/>
        <rFont val="Arial"/>
        <family val="2"/>
        <charset val="204"/>
      </rPr>
      <t xml:space="preserve"> 450 г </t>
    </r>
    <r>
      <rPr>
        <b/>
        <sz val="10"/>
        <color indexed="8"/>
        <rFont val="Arial"/>
        <family val="2"/>
        <charset val="204"/>
      </rPr>
      <t xml:space="preserve"> (1,7мм)</t>
    </r>
  </si>
  <si>
    <r>
      <t xml:space="preserve">Лапша длинная </t>
    </r>
    <r>
      <rPr>
        <b/>
        <sz val="10"/>
        <color indexed="8"/>
        <rFont val="Arial"/>
        <family val="2"/>
        <charset val="204"/>
      </rPr>
      <t xml:space="preserve">№8  </t>
    </r>
    <r>
      <rPr>
        <sz val="10"/>
        <color indexed="8"/>
        <rFont val="Arial"/>
        <family val="2"/>
        <charset val="204"/>
      </rPr>
      <t xml:space="preserve">450 г </t>
    </r>
  </si>
  <si>
    <t>ПРЕМИУМ Спагетти  №4  400 г (в картоне, на время перехода)</t>
  </si>
  <si>
    <t xml:space="preserve">возможна фасовка одновременно с флоупак, при укладывании в г/к в ручную. </t>
  </si>
  <si>
    <t>ПРЕМИУМ Лапша длинная  №8  400 г (в картоне, на время перехода)  ????</t>
  </si>
  <si>
    <r>
      <t xml:space="preserve">ПРЕМИУМ Спагетти </t>
    </r>
    <r>
      <rPr>
        <b/>
        <sz val="10"/>
        <rFont val="Arial"/>
        <family val="2"/>
        <charset val="204"/>
      </rPr>
      <t xml:space="preserve"> №5  </t>
    </r>
    <r>
      <rPr>
        <sz val="10"/>
        <rFont val="Arial"/>
        <family val="2"/>
        <charset val="204"/>
      </rPr>
      <t>400 г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(в картоне)</t>
    </r>
  </si>
  <si>
    <r>
      <t xml:space="preserve">  ПРЕМИУМ Лапша восточная</t>
    </r>
    <r>
      <rPr>
        <b/>
        <sz val="10"/>
        <rFont val="Arial"/>
        <family val="2"/>
        <charset val="204"/>
      </rPr>
      <t xml:space="preserve"> №7 </t>
    </r>
    <r>
      <rPr>
        <sz val="10"/>
        <rFont val="Arial"/>
        <family val="2"/>
        <charset val="204"/>
      </rPr>
      <t>400 г (в картоне)</t>
    </r>
  </si>
  <si>
    <r>
      <t xml:space="preserve"> ПРЕМИУМ Лапша длинная (бронза)</t>
    </r>
    <r>
      <rPr>
        <b/>
        <sz val="10"/>
        <rFont val="Arial"/>
        <family val="2"/>
        <charset val="204"/>
      </rPr>
      <t xml:space="preserve"> №9  </t>
    </r>
    <r>
      <rPr>
        <sz val="10"/>
        <rFont val="Arial"/>
        <family val="2"/>
        <charset val="204"/>
      </rPr>
      <t>400 г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(в картоне)</t>
    </r>
  </si>
  <si>
    <t>длиннорезы KIDS</t>
  </si>
  <si>
    <t>Спагетти 400г  KIDS</t>
  </si>
  <si>
    <t>Лапша длинная 400г  KIDS</t>
  </si>
  <si>
    <t>Спагетти  300г  KIDS</t>
  </si>
  <si>
    <t>Лапша длинная 300г  KIDS</t>
  </si>
  <si>
    <t>Премиум длиннорезы 800г</t>
  </si>
  <si>
    <r>
      <t xml:space="preserve">  ПРЕМИУМ Спагетти </t>
    </r>
    <r>
      <rPr>
        <b/>
        <sz val="10"/>
        <rFont val="Arial"/>
        <family val="2"/>
        <charset val="204"/>
      </rPr>
      <t xml:space="preserve">№4 </t>
    </r>
    <r>
      <rPr>
        <sz val="10"/>
        <rFont val="Arial"/>
        <family val="2"/>
        <charset val="204"/>
      </rPr>
      <t>800 г (в картоне)</t>
    </r>
    <r>
      <rPr>
        <b/>
        <sz val="10"/>
        <rFont val="Arial"/>
        <family val="2"/>
        <charset val="204"/>
      </rPr>
      <t xml:space="preserve"> (1,7мм)</t>
    </r>
  </si>
  <si>
    <r>
      <t xml:space="preserve">Granmulino Спагетти </t>
    </r>
    <r>
      <rPr>
        <b/>
        <sz val="10"/>
        <rFont val="Arial"/>
        <family val="2"/>
        <charset val="204"/>
      </rPr>
      <t xml:space="preserve">№4 </t>
    </r>
    <r>
      <rPr>
        <sz val="10"/>
        <rFont val="Arial"/>
        <family val="2"/>
        <charset val="204"/>
      </rPr>
      <t>750г</t>
    </r>
    <r>
      <rPr>
        <b/>
        <sz val="10"/>
        <rFont val="Arial"/>
        <family val="2"/>
        <charset val="204"/>
      </rPr>
      <t xml:space="preserve"> (1,7мм)</t>
    </r>
  </si>
  <si>
    <t>Спагетти 400г</t>
  </si>
  <si>
    <t xml:space="preserve">Granmulino </t>
  </si>
  <si>
    <t>Спагетти 500г  (г/к № С-42 с лог)</t>
  </si>
  <si>
    <t>Спагетти 500г (г/к № 2549 с лог бел)</t>
  </si>
  <si>
    <t>г/к № С-42 с лог  стоимость  13,1 руб/шт</t>
  </si>
  <si>
    <t>с НДС</t>
  </si>
  <si>
    <t xml:space="preserve">г/к № 2549 с лог бел стоимость 13,67 руб/шт </t>
  </si>
  <si>
    <t xml:space="preserve"> Granmulino ПРЕМИУМ Спагетти №5  400 г (2,0 мм, в картоне)</t>
  </si>
  <si>
    <t xml:space="preserve"> Granmulino ПРЕМИУМ Лапша восточная №7  400 г (плоская, 5,5 мм,в картоне)</t>
  </si>
  <si>
    <t>KIDS длиннорезы в коробочке 300г</t>
  </si>
  <si>
    <t xml:space="preserve"> Granmulino KIDS  Лапша длинная 300 г (в картоне)</t>
  </si>
  <si>
    <t xml:space="preserve"> Granmulino KIDS Спагетти 300 г (в картоне)</t>
  </si>
  <si>
    <t xml:space="preserve"> Granmulino ПРЕМИУМ Спагетти № 4  800 г (1,7 мм, в картоне)</t>
  </si>
  <si>
    <t xml:space="preserve"> Granmulino ПРЕМИУМ Спираль тонкая 350 г</t>
  </si>
  <si>
    <t>Granmulino связки 1200г</t>
  </si>
  <si>
    <t xml:space="preserve"> </t>
  </si>
  <si>
    <t>Спагетти яичные Экономная покупка</t>
  </si>
  <si>
    <t>выработали, больше не заказываем!!!</t>
  </si>
  <si>
    <t>помечено на вывод</t>
  </si>
  <si>
    <t>больше не используется</t>
  </si>
  <si>
    <t>Версишель вес СГ 25 кг</t>
  </si>
  <si>
    <t>Рожки соломка вес СГ 25 кг</t>
  </si>
  <si>
    <t>Рожки СГ вес 18 кг</t>
  </si>
  <si>
    <t>Перья СГ вес 16 кг</t>
  </si>
  <si>
    <t>Рожки витые СГ вес 16 кг</t>
  </si>
  <si>
    <t>Спираль СГ вес 14 кг</t>
  </si>
  <si>
    <t>Сапожок СГ вес 18 кг</t>
  </si>
  <si>
    <t>гр.А весовые б/мешок</t>
  </si>
  <si>
    <t>Версишель вес гр.А 25 кг</t>
  </si>
  <si>
    <t>Рожки  гр.А вес  18 кг</t>
  </si>
  <si>
    <t>Перья гр.А вес 16 кг</t>
  </si>
  <si>
    <t>Спираль гр.А вес 14 кг</t>
  </si>
  <si>
    <t>Рожки витые гр.А вес 16 кг</t>
  </si>
  <si>
    <t>Granmulino ЙОД</t>
  </si>
  <si>
    <t xml:space="preserve"> Granmulino ЙОД Спагетти 400 г </t>
  </si>
  <si>
    <t xml:space="preserve">Ёлочка №59 ЙОД </t>
  </si>
  <si>
    <t>Гребешок №58 ЙОД</t>
  </si>
  <si>
    <t>Бантики №72 ЙОД</t>
  </si>
  <si>
    <t>Сапожок большой №62 ЙОД</t>
  </si>
  <si>
    <t>Перья большие №64 ЙОД</t>
  </si>
  <si>
    <t>вывод</t>
  </si>
  <si>
    <t>нет</t>
  </si>
  <si>
    <t>МакГран Паутинка (вермишель) 400 г</t>
  </si>
  <si>
    <t>Granmulino группа А Паутинка (Вермишель)</t>
  </si>
  <si>
    <t xml:space="preserve">Granmulino Бантики  400 г </t>
  </si>
  <si>
    <t>Granmulino Премиум 400г по 12 пачек</t>
  </si>
  <si>
    <t>Granmulino 300г ШОК ЦЕНА</t>
  </si>
  <si>
    <t xml:space="preserve"> Granmulino Перо 300г</t>
  </si>
  <si>
    <t xml:space="preserve"> Granmulino Рожки витые 300г</t>
  </si>
  <si>
    <t xml:space="preserve"> Granmulino Спагетти 300г</t>
  </si>
  <si>
    <t>Granmulino 400г (всего 98*ккал)</t>
  </si>
  <si>
    <t>Granmulino группа А Перья (всего 98*ккал)</t>
  </si>
  <si>
    <t>Granmulino группа А Рожки витые (всего 98*ккал)</t>
  </si>
  <si>
    <t>Granmulino группа А Рожки  (всего 98*ккал)</t>
  </si>
  <si>
    <t>Granmulino Спагетти Гр.А (всего 98*ккал)</t>
  </si>
  <si>
    <t>Сапожок гр.А вес 18 кг</t>
  </si>
  <si>
    <t>Granmulino+  "ВЫГОДНАЯ ПОКУПКА"</t>
  </si>
  <si>
    <t>Granmulino Премиум 400г по 6 пачек</t>
  </si>
  <si>
    <t>Granmulino Премиум 350г с лопаткой по 6 шт</t>
  </si>
  <si>
    <t xml:space="preserve"> Granmulino ПРЕМИУМ Бантики 350 г </t>
  </si>
  <si>
    <t>Паутинка (Вермишель) 800 г</t>
  </si>
  <si>
    <t>Спагетти Экономная покупка</t>
  </si>
  <si>
    <t>Букатини экономная покупка</t>
  </si>
  <si>
    <t>Групповая Упаковка</t>
  </si>
  <si>
    <t xml:space="preserve"> Granmulino+ Спираль 700г</t>
  </si>
  <si>
    <t>Мука пшеничная (в/с) Granmulino 2 кг витаминная</t>
  </si>
  <si>
    <t>МакГран Спагетти Гр.А 900г</t>
  </si>
  <si>
    <t>МакГран Вермишель любительская (спагетти) Гр.В 400г</t>
  </si>
  <si>
    <t>СГ гр.А Серпантин 1,5 кг</t>
  </si>
  <si>
    <t>СГ гр.А Перья 1,5 кг</t>
  </si>
  <si>
    <t>СГ гр.А Сапожок 1,5 кг</t>
  </si>
  <si>
    <t>СГ гр.А Рожки 1,5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</si>
</sst>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00000"/>
  </numFmts>
  <fonts count="18">
    <font>
      <sz val="10"/>
      <name val="Arial"/>
    </font>
    <font>
      <i/>
      <sz val="6"/>
      <name val="Arial Unicode MS"/>
      <family val="2"/>
      <charset val="204"/>
    </font>
    <font>
      <sz val="6"/>
      <name val="Arial Unicode MS"/>
      <family val="2"/>
      <charset val="204"/>
    </font>
    <font>
      <vertAlign val="superscript"/>
      <sz val="6"/>
      <name val="Arial Unicode MS"/>
      <family val="2"/>
      <charset val="204"/>
    </font>
    <font>
      <i/>
      <sz val="13"/>
      <name val="Century Schoolbook"/>
      <family val="1"/>
      <charset val="204"/>
    </font>
    <font>
      <sz val="10"/>
      <color theme="1"/>
      <name val="Arial"/>
      <family val="2"/>
      <charset val="204"/>
    </font>
    <font>
      <sz val="10"/>
      <name val="QuantAntiqua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name val="Arial Cyr"/>
      <family val="2"/>
      <charset val="204"/>
    </font>
    <font>
      <b/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58"/>
    <xf numFmtId="0" fontId="6" fillId="0" borderId="58"/>
  </cellStyleXfs>
  <cellXfs count="23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 indent="1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righ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righ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justify" vertical="top" wrapText="1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left" indent="1"/>
    </xf>
    <xf numFmtId="0" fontId="0" fillId="0" borderId="57" xfId="0" applyBorder="1" applyAlignment="1">
      <alignment horizontal="left" vertical="center" indent="1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 vertical="top"/>
    </xf>
    <xf numFmtId="0" fontId="0" fillId="0" borderId="61" xfId="0" applyBorder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" fontId="7" fillId="2" borderId="62" xfId="0" applyNumberFormat="1" applyFont="1" applyFill="1" applyBorder="1" applyAlignment="1">
      <alignment horizontal="center" vertical="center"/>
    </xf>
    <xf numFmtId="49" fontId="7" fillId="2" borderId="62" xfId="2" applyNumberFormat="1" applyFont="1" applyFill="1" applyBorder="1" applyAlignment="1" applyProtection="1">
      <alignment horizontal="left"/>
      <protection locked="0"/>
    </xf>
    <xf numFmtId="49" fontId="7" fillId="2" borderId="62" xfId="1" applyNumberFormat="1" applyFont="1" applyFill="1" applyBorder="1" applyAlignment="1" applyProtection="1">
      <alignment horizontal="left"/>
      <protection locked="0"/>
    </xf>
    <xf numFmtId="49" fontId="7" fillId="3" borderId="62" xfId="2" applyNumberFormat="1" applyFont="1" applyFill="1" applyBorder="1" applyAlignment="1" applyProtection="1">
      <alignment horizontal="left"/>
      <protection locked="0"/>
    </xf>
    <xf numFmtId="1" fontId="5" fillId="2" borderId="62" xfId="0" applyNumberFormat="1" applyFont="1" applyFill="1" applyBorder="1" applyAlignment="1">
      <alignment horizontal="center" vertical="center"/>
    </xf>
    <xf numFmtId="49" fontId="7" fillId="3" borderId="62" xfId="1" applyNumberFormat="1" applyFont="1" applyFill="1" applyBorder="1" applyAlignment="1" applyProtection="1">
      <alignment horizontal="left"/>
      <protection locked="0"/>
    </xf>
    <xf numFmtId="0" fontId="7" fillId="0" borderId="62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0" fontId="7" fillId="0" borderId="62" xfId="0" applyFont="1" applyBorder="1"/>
    <xf numFmtId="0" fontId="7" fillId="0" borderId="62" xfId="0" applyFont="1" applyBorder="1" applyAlignment="1">
      <alignment horizontal="center"/>
    </xf>
    <xf numFmtId="1" fontId="7" fillId="0" borderId="62" xfId="0" applyNumberFormat="1" applyFont="1" applyBorder="1" applyAlignment="1">
      <alignment horizontal="center"/>
    </xf>
    <xf numFmtId="0" fontId="7" fillId="5" borderId="62" xfId="0" applyFont="1" applyFill="1" applyBorder="1" applyAlignment="1">
      <alignment horizontal="center" vertical="center" wrapText="1"/>
    </xf>
    <xf numFmtId="0" fontId="7" fillId="5" borderId="62" xfId="0" applyFont="1" applyFill="1" applyBorder="1" applyAlignment="1">
      <alignment horizontal="center" vertical="center"/>
    </xf>
    <xf numFmtId="0" fontId="7" fillId="4" borderId="62" xfId="0" applyFont="1" applyFill="1" applyBorder="1" applyAlignment="1">
      <alignment horizontal="center"/>
    </xf>
    <xf numFmtId="49" fontId="8" fillId="3" borderId="62" xfId="0" applyNumberFormat="1" applyFont="1" applyFill="1" applyBorder="1" applyAlignment="1" applyProtection="1">
      <alignment vertical="center"/>
      <protection locked="0"/>
    </xf>
    <xf numFmtId="49" fontId="9" fillId="3" borderId="62" xfId="0" applyNumberFormat="1" applyFont="1" applyFill="1" applyBorder="1" applyAlignment="1" applyProtection="1">
      <alignment vertical="center"/>
      <protection locked="0"/>
    </xf>
    <xf numFmtId="0" fontId="7" fillId="0" borderId="62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/>
    </xf>
    <xf numFmtId="0" fontId="7" fillId="0" borderId="0" xfId="0" applyFont="1" applyFill="1"/>
    <xf numFmtId="164" fontId="7" fillId="0" borderId="62" xfId="0" applyNumberFormat="1" applyFont="1" applyFill="1" applyBorder="1" applyAlignment="1">
      <alignment horizontal="center"/>
    </xf>
    <xf numFmtId="1" fontId="7" fillId="0" borderId="62" xfId="0" applyNumberFormat="1" applyFont="1" applyFill="1" applyBorder="1" applyAlignment="1">
      <alignment horizontal="center"/>
    </xf>
    <xf numFmtId="0" fontId="7" fillId="0" borderId="62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1" fontId="7" fillId="0" borderId="62" xfId="0" applyNumberFormat="1" applyFont="1" applyBorder="1" applyAlignment="1">
      <alignment horizontal="center" vertical="center" wrapText="1"/>
    </xf>
    <xf numFmtId="49" fontId="7" fillId="6" borderId="62" xfId="2" applyNumberFormat="1" applyFont="1" applyFill="1" applyBorder="1" applyAlignment="1" applyProtection="1">
      <alignment horizontal="left"/>
      <protection locked="0"/>
    </xf>
    <xf numFmtId="0" fontId="7" fillId="4" borderId="64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1" fontId="7" fillId="0" borderId="62" xfId="0" applyNumberFormat="1" applyFont="1" applyBorder="1" applyAlignment="1">
      <alignment horizontal="center" vertical="center"/>
    </xf>
    <xf numFmtId="165" fontId="7" fillId="0" borderId="62" xfId="0" applyNumberFormat="1" applyFont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/>
    </xf>
    <xf numFmtId="166" fontId="0" fillId="0" borderId="62" xfId="0" applyNumberFormat="1" applyBorder="1" applyAlignment="1">
      <alignment horizontal="center"/>
    </xf>
    <xf numFmtId="12" fontId="0" fillId="0" borderId="62" xfId="0" applyNumberFormat="1" applyBorder="1" applyAlignment="1"/>
    <xf numFmtId="0" fontId="7" fillId="0" borderId="62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49" fontId="7" fillId="5" borderId="62" xfId="1" applyNumberFormat="1" applyFont="1" applyFill="1" applyBorder="1" applyAlignment="1" applyProtection="1">
      <alignment horizontal="center"/>
      <protection locked="0"/>
    </xf>
    <xf numFmtId="0" fontId="7" fillId="0" borderId="64" xfId="0" applyFont="1" applyFill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164" fontId="7" fillId="0" borderId="62" xfId="0" applyNumberFormat="1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1" fontId="7" fillId="0" borderId="64" xfId="0" applyNumberFormat="1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 wrapText="1"/>
    </xf>
    <xf numFmtId="0" fontId="7" fillId="0" borderId="58" xfId="0" applyFont="1" applyBorder="1"/>
    <xf numFmtId="0" fontId="12" fillId="0" borderId="58" xfId="0" applyFont="1" applyBorder="1"/>
    <xf numFmtId="0" fontId="7" fillId="0" borderId="58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 wrapText="1"/>
    </xf>
    <xf numFmtId="165" fontId="7" fillId="0" borderId="58" xfId="0" applyNumberFormat="1" applyFont="1" applyBorder="1" applyAlignment="1">
      <alignment horizontal="center" vertical="center" wrapText="1"/>
    </xf>
    <xf numFmtId="49" fontId="7" fillId="2" borderId="62" xfId="2" applyNumberFormat="1" applyFont="1" applyFill="1" applyBorder="1" applyAlignment="1" applyProtection="1">
      <alignment horizontal="left" vertical="center"/>
      <protection locked="0"/>
    </xf>
    <xf numFmtId="0" fontId="7" fillId="0" borderId="64" xfId="0" applyFont="1" applyBorder="1" applyAlignment="1">
      <alignment horizontal="center" vertical="center"/>
    </xf>
    <xf numFmtId="165" fontId="7" fillId="0" borderId="62" xfId="0" applyNumberFormat="1" applyFont="1" applyBorder="1" applyAlignment="1">
      <alignment horizontal="center" vertical="center" wrapText="1"/>
    </xf>
    <xf numFmtId="1" fontId="7" fillId="0" borderId="58" xfId="0" applyNumberFormat="1" applyFont="1" applyBorder="1" applyAlignment="1">
      <alignment horizontal="center"/>
    </xf>
    <xf numFmtId="165" fontId="7" fillId="0" borderId="62" xfId="0" applyNumberFormat="1" applyFont="1" applyBorder="1"/>
    <xf numFmtId="165" fontId="7" fillId="0" borderId="62" xfId="0" applyNumberFormat="1" applyFont="1" applyFill="1" applyBorder="1" applyAlignment="1">
      <alignment horizontal="center" vertical="center"/>
    </xf>
    <xf numFmtId="0" fontId="7" fillId="8" borderId="62" xfId="0" applyFont="1" applyFill="1" applyBorder="1" applyAlignment="1">
      <alignment horizontal="center" vertical="center"/>
    </xf>
    <xf numFmtId="1" fontId="7" fillId="8" borderId="62" xfId="0" applyNumberFormat="1" applyFont="1" applyFill="1" applyBorder="1" applyAlignment="1">
      <alignment horizontal="center" vertical="center"/>
    </xf>
    <xf numFmtId="49" fontId="7" fillId="8" borderId="62" xfId="1" applyNumberFormat="1" applyFont="1" applyFill="1" applyBorder="1" applyAlignment="1" applyProtection="1">
      <alignment horizontal="center"/>
      <protection locked="0"/>
    </xf>
    <xf numFmtId="0" fontId="7" fillId="8" borderId="64" xfId="0" applyFont="1" applyFill="1" applyBorder="1" applyAlignment="1">
      <alignment horizontal="center" vertical="center"/>
    </xf>
    <xf numFmtId="165" fontId="7" fillId="8" borderId="62" xfId="0" applyNumberFormat="1" applyFont="1" applyFill="1" applyBorder="1" applyAlignment="1">
      <alignment horizontal="center" vertical="center"/>
    </xf>
    <xf numFmtId="0" fontId="7" fillId="8" borderId="58" xfId="0" applyFont="1" applyFill="1" applyBorder="1"/>
    <xf numFmtId="49" fontId="14" fillId="2" borderId="62" xfId="1" applyNumberFormat="1" applyFont="1" applyFill="1" applyBorder="1" applyAlignment="1" applyProtection="1">
      <alignment horizontal="center" vertical="center"/>
      <protection locked="0"/>
    </xf>
    <xf numFmtId="49" fontId="14" fillId="2" borderId="62" xfId="1" applyNumberFormat="1" applyFont="1" applyFill="1" applyBorder="1" applyAlignment="1" applyProtection="1">
      <alignment horizontal="left" wrapText="1"/>
      <protection locked="0"/>
    </xf>
    <xf numFmtId="49" fontId="7" fillId="2" borderId="62" xfId="1" applyNumberFormat="1" applyFont="1" applyFill="1" applyBorder="1" applyAlignment="1" applyProtection="1">
      <alignment horizontal="left" vertical="center"/>
      <protection locked="0"/>
    </xf>
    <xf numFmtId="0" fontId="7" fillId="0" borderId="58" xfId="0" applyFont="1" applyFill="1" applyBorder="1"/>
    <xf numFmtId="0" fontId="7" fillId="0" borderId="62" xfId="0" applyFont="1" applyBorder="1" applyAlignment="1">
      <alignment vertical="center"/>
    </xf>
    <xf numFmtId="1" fontId="7" fillId="8" borderId="62" xfId="0" applyNumberFormat="1" applyFont="1" applyFill="1" applyBorder="1" applyAlignment="1">
      <alignment horizontal="center"/>
    </xf>
    <xf numFmtId="49" fontId="7" fillId="8" borderId="62" xfId="1" applyNumberFormat="1" applyFont="1" applyFill="1" applyBorder="1" applyAlignment="1" applyProtection="1">
      <alignment horizontal="left"/>
      <protection locked="0"/>
    </xf>
    <xf numFmtId="2" fontId="7" fillId="0" borderId="62" xfId="0" applyNumberFormat="1" applyFont="1" applyBorder="1"/>
    <xf numFmtId="2" fontId="7" fillId="0" borderId="62" xfId="0" applyNumberFormat="1" applyFont="1" applyBorder="1" applyAlignment="1">
      <alignment horizontal="center" vertical="center"/>
    </xf>
    <xf numFmtId="0" fontId="7" fillId="9" borderId="62" xfId="0" applyFont="1" applyFill="1" applyBorder="1" applyAlignment="1">
      <alignment horizontal="center"/>
    </xf>
    <xf numFmtId="0" fontId="7" fillId="0" borderId="6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0" fontId="7" fillId="10" borderId="62" xfId="0" applyFont="1" applyFill="1" applyBorder="1" applyAlignment="1">
      <alignment horizontal="center" vertical="center"/>
    </xf>
    <xf numFmtId="1" fontId="7" fillId="10" borderId="62" xfId="0" applyNumberFormat="1" applyFont="1" applyFill="1" applyBorder="1" applyAlignment="1">
      <alignment horizontal="center"/>
    </xf>
    <xf numFmtId="49" fontId="7" fillId="10" borderId="62" xfId="1" applyNumberFormat="1" applyFont="1" applyFill="1" applyBorder="1" applyAlignment="1" applyProtection="1">
      <alignment horizontal="left"/>
      <protection locked="0"/>
    </xf>
    <xf numFmtId="164" fontId="7" fillId="10" borderId="62" xfId="0" applyNumberFormat="1" applyFont="1" applyFill="1" applyBorder="1" applyAlignment="1">
      <alignment horizontal="center"/>
    </xf>
    <xf numFmtId="0" fontId="7" fillId="10" borderId="62" xfId="0" applyFont="1" applyFill="1" applyBorder="1" applyAlignment="1">
      <alignment horizontal="center"/>
    </xf>
    <xf numFmtId="0" fontId="7" fillId="10" borderId="64" xfId="0" applyFont="1" applyFill="1" applyBorder="1" applyAlignment="1">
      <alignment horizontal="center"/>
    </xf>
    <xf numFmtId="0" fontId="7" fillId="10" borderId="0" xfId="0" applyFont="1" applyFill="1"/>
    <xf numFmtId="0" fontId="7" fillId="10" borderId="0" xfId="0" applyFont="1" applyFill="1" applyAlignment="1">
      <alignment horizontal="center" vertical="center" wrapText="1"/>
    </xf>
    <xf numFmtId="0" fontId="7" fillId="11" borderId="0" xfId="0" applyFont="1" applyFill="1"/>
    <xf numFmtId="0" fontId="7" fillId="11" borderId="62" xfId="0" applyFont="1" applyFill="1" applyBorder="1" applyAlignment="1">
      <alignment horizontal="center" vertical="center" wrapText="1"/>
    </xf>
    <xf numFmtId="0" fontId="7" fillId="11" borderId="62" xfId="0" applyFont="1" applyFill="1" applyBorder="1" applyAlignment="1">
      <alignment horizontal="center" vertical="center"/>
    </xf>
    <xf numFmtId="1" fontId="7" fillId="11" borderId="62" xfId="0" applyNumberFormat="1" applyFont="1" applyFill="1" applyBorder="1" applyAlignment="1">
      <alignment horizontal="center" vertical="center"/>
    </xf>
    <xf numFmtId="49" fontId="7" fillId="11" borderId="62" xfId="1" applyNumberFormat="1" applyFont="1" applyFill="1" applyBorder="1" applyAlignment="1" applyProtection="1">
      <alignment horizontal="left"/>
      <protection locked="0"/>
    </xf>
    <xf numFmtId="0" fontId="7" fillId="11" borderId="62" xfId="0" applyFont="1" applyFill="1" applyBorder="1" applyAlignment="1">
      <alignment horizontal="center"/>
    </xf>
    <xf numFmtId="0" fontId="7" fillId="11" borderId="64" xfId="0" applyFont="1" applyFill="1" applyBorder="1" applyAlignment="1">
      <alignment horizontal="center"/>
    </xf>
    <xf numFmtId="1" fontId="7" fillId="10" borderId="62" xfId="0" applyNumberFormat="1" applyFont="1" applyFill="1" applyBorder="1" applyAlignment="1">
      <alignment horizontal="center" vertical="center"/>
    </xf>
    <xf numFmtId="49" fontId="9" fillId="10" borderId="62" xfId="0" applyNumberFormat="1" applyFont="1" applyFill="1" applyBorder="1" applyAlignment="1" applyProtection="1">
      <alignment vertical="center"/>
      <protection locked="0"/>
    </xf>
    <xf numFmtId="165" fontId="7" fillId="10" borderId="62" xfId="0" applyNumberFormat="1" applyFont="1" applyFill="1" applyBorder="1" applyAlignment="1">
      <alignment horizontal="center" vertical="center"/>
    </xf>
    <xf numFmtId="0" fontId="7" fillId="4" borderId="64" xfId="0" applyFont="1" applyFill="1" applyBorder="1" applyAlignment="1">
      <alignment horizontal="center"/>
    </xf>
    <xf numFmtId="0" fontId="7" fillId="0" borderId="62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0" fontId="7" fillId="12" borderId="62" xfId="0" applyFont="1" applyFill="1" applyBorder="1" applyAlignment="1">
      <alignment horizontal="center" vertical="center"/>
    </xf>
    <xf numFmtId="0" fontId="7" fillId="12" borderId="62" xfId="0" applyFont="1" applyFill="1" applyBorder="1" applyAlignment="1">
      <alignment horizontal="center"/>
    </xf>
    <xf numFmtId="0" fontId="7" fillId="12" borderId="64" xfId="0" applyFont="1" applyFill="1" applyBorder="1" applyAlignment="1">
      <alignment horizontal="center"/>
    </xf>
    <xf numFmtId="0" fontId="7" fillId="12" borderId="62" xfId="0" applyFont="1" applyFill="1" applyBorder="1"/>
    <xf numFmtId="0" fontId="16" fillId="12" borderId="62" xfId="0" applyFont="1" applyFill="1" applyBorder="1" applyAlignment="1">
      <alignment horizontal="center" vertical="center"/>
    </xf>
    <xf numFmtId="0" fontId="7" fillId="13" borderId="62" xfId="0" applyFont="1" applyFill="1" applyBorder="1" applyAlignment="1">
      <alignment horizontal="center" vertical="center"/>
    </xf>
    <xf numFmtId="1" fontId="7" fillId="13" borderId="62" xfId="0" applyNumberFormat="1" applyFont="1" applyFill="1" applyBorder="1" applyAlignment="1">
      <alignment horizontal="center"/>
    </xf>
    <xf numFmtId="1" fontId="5" fillId="13" borderId="62" xfId="0" applyNumberFormat="1" applyFont="1" applyFill="1" applyBorder="1" applyAlignment="1">
      <alignment horizontal="center" vertical="center"/>
    </xf>
    <xf numFmtId="49" fontId="7" fillId="13" borderId="62" xfId="1" applyNumberFormat="1" applyFont="1" applyFill="1" applyBorder="1" applyAlignment="1" applyProtection="1">
      <alignment horizontal="left"/>
      <protection locked="0"/>
    </xf>
    <xf numFmtId="0" fontId="7" fillId="13" borderId="62" xfId="0" applyFont="1" applyFill="1" applyBorder="1" applyAlignment="1">
      <alignment horizontal="center"/>
    </xf>
    <xf numFmtId="0" fontId="7" fillId="13" borderId="64" xfId="0" applyFont="1" applyFill="1" applyBorder="1" applyAlignment="1">
      <alignment horizontal="center"/>
    </xf>
    <xf numFmtId="49" fontId="7" fillId="13" borderId="62" xfId="2" applyNumberFormat="1" applyFont="1" applyFill="1" applyBorder="1" applyAlignment="1" applyProtection="1">
      <alignment horizontal="left"/>
      <protection locked="0"/>
    </xf>
    <xf numFmtId="1" fontId="7" fillId="13" borderId="62" xfId="0" applyNumberFormat="1" applyFont="1" applyFill="1" applyBorder="1" applyAlignment="1">
      <alignment horizontal="center" vertical="center"/>
    </xf>
    <xf numFmtId="0" fontId="7" fillId="10" borderId="62" xfId="0" applyFont="1" applyFill="1" applyBorder="1" applyAlignment="1">
      <alignment horizontal="center" vertical="center" wrapText="1"/>
    </xf>
    <xf numFmtId="49" fontId="7" fillId="10" borderId="62" xfId="2" applyNumberFormat="1" applyFont="1" applyFill="1" applyBorder="1" applyAlignment="1" applyProtection="1">
      <alignment horizontal="left"/>
      <protection locked="0"/>
    </xf>
    <xf numFmtId="1" fontId="7" fillId="10" borderId="62" xfId="0" applyNumberFormat="1" applyFont="1" applyFill="1" applyBorder="1" applyAlignment="1">
      <alignment horizontal="center" vertical="center" wrapText="1"/>
    </xf>
    <xf numFmtId="0" fontId="7" fillId="10" borderId="6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6" fillId="5" borderId="62" xfId="0" applyFont="1" applyFill="1" applyBorder="1" applyAlignment="1">
      <alignment horizontal="center" vertical="center" wrapText="1"/>
    </xf>
    <xf numFmtId="0" fontId="16" fillId="5" borderId="62" xfId="0" applyFont="1" applyFill="1" applyBorder="1" applyAlignment="1">
      <alignment horizontal="center" vertical="center"/>
    </xf>
    <xf numFmtId="1" fontId="16" fillId="5" borderId="62" xfId="0" applyNumberFormat="1" applyFont="1" applyFill="1" applyBorder="1" applyAlignment="1">
      <alignment horizontal="center" vertical="center"/>
    </xf>
    <xf numFmtId="0" fontId="16" fillId="5" borderId="62" xfId="0" applyFont="1" applyFill="1" applyBorder="1" applyAlignment="1">
      <alignment horizontal="center"/>
    </xf>
    <xf numFmtId="0" fontId="16" fillId="5" borderId="64" xfId="0" applyFont="1" applyFill="1" applyBorder="1" applyAlignment="1">
      <alignment horizontal="center"/>
    </xf>
    <xf numFmtId="0" fontId="16" fillId="5" borderId="62" xfId="0" applyFont="1" applyFill="1" applyBorder="1"/>
    <xf numFmtId="49" fontId="17" fillId="5" borderId="62" xfId="0" applyNumberFormat="1" applyFont="1" applyFill="1" applyBorder="1" applyAlignment="1" applyProtection="1">
      <alignment horizontal="center" vertical="center"/>
      <protection locked="0"/>
    </xf>
    <xf numFmtId="49" fontId="16" fillId="5" borderId="62" xfId="1" applyNumberFormat="1" applyFont="1" applyFill="1" applyBorder="1" applyAlignment="1" applyProtection="1">
      <alignment horizontal="center"/>
      <protection locked="0"/>
    </xf>
    <xf numFmtId="0" fontId="16" fillId="5" borderId="70" xfId="0" applyFont="1" applyFill="1" applyBorder="1" applyAlignment="1">
      <alignment horizontal="center" vertical="center"/>
    </xf>
    <xf numFmtId="0" fontId="16" fillId="5" borderId="70" xfId="0" applyFont="1" applyFill="1" applyBorder="1" applyAlignment="1">
      <alignment horizontal="center"/>
    </xf>
    <xf numFmtId="0" fontId="16" fillId="5" borderId="70" xfId="0" applyFont="1" applyFill="1" applyBorder="1" applyAlignment="1">
      <alignment horizontal="center" vertical="center" wrapText="1"/>
    </xf>
    <xf numFmtId="1" fontId="0" fillId="0" borderId="62" xfId="0" applyNumberFormat="1" applyBorder="1" applyAlignment="1">
      <alignment horizontal="center" vertical="center"/>
    </xf>
    <xf numFmtId="0" fontId="15" fillId="3" borderId="62" xfId="0" applyNumberFormat="1" applyFont="1" applyFill="1" applyBorder="1" applyAlignment="1">
      <alignment horizontal="left" vertical="center" wrapText="1"/>
    </xf>
    <xf numFmtId="0" fontId="7" fillId="2" borderId="62" xfId="0" applyFont="1" applyFill="1" applyBorder="1" applyAlignment="1">
      <alignment horizontal="center"/>
    </xf>
    <xf numFmtId="0" fontId="7" fillId="2" borderId="64" xfId="0" applyFont="1" applyFill="1" applyBorder="1" applyAlignment="1">
      <alignment horizontal="center"/>
    </xf>
    <xf numFmtId="0" fontId="7" fillId="2" borderId="62" xfId="0" applyFont="1" applyFill="1" applyBorder="1" applyAlignment="1">
      <alignment horizontal="center" vertical="center"/>
    </xf>
    <xf numFmtId="164" fontId="16" fillId="5" borderId="62" xfId="0" applyNumberFormat="1" applyFont="1" applyFill="1" applyBorder="1" applyAlignment="1">
      <alignment horizontal="center" vertical="center"/>
    </xf>
    <xf numFmtId="1" fontId="0" fillId="0" borderId="62" xfId="0" applyNumberFormat="1" applyBorder="1" applyAlignment="1">
      <alignment horizontal="center"/>
    </xf>
    <xf numFmtId="1" fontId="0" fillId="0" borderId="70" xfId="0" applyNumberFormat="1" applyBorder="1" applyAlignment="1">
      <alignment horizontal="center" vertical="center"/>
    </xf>
    <xf numFmtId="0" fontId="7" fillId="0" borderId="71" xfId="0" applyFont="1" applyBorder="1" applyAlignment="1">
      <alignment horizontal="center"/>
    </xf>
    <xf numFmtId="0" fontId="7" fillId="0" borderId="62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5" borderId="62" xfId="0" applyFont="1" applyFill="1" applyBorder="1" applyAlignment="1">
      <alignment horizontal="center" vertical="center"/>
    </xf>
    <xf numFmtId="0" fontId="7" fillId="0" borderId="62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/>
    </xf>
    <xf numFmtId="0" fontId="7" fillId="4" borderId="65" xfId="0" applyFont="1" applyFill="1" applyBorder="1" applyAlignment="1">
      <alignment horizontal="center"/>
    </xf>
    <xf numFmtId="0" fontId="7" fillId="4" borderId="66" xfId="0" applyFont="1" applyFill="1" applyBorder="1" applyAlignment="1">
      <alignment horizontal="center"/>
    </xf>
    <xf numFmtId="0" fontId="7" fillId="0" borderId="62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7" xfId="0" applyBorder="1" applyAlignment="1">
      <alignment horizontal="left" vertical="top" wrapText="1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51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2" fillId="8" borderId="58" xfId="0" applyFont="1" applyFill="1" applyBorder="1" applyAlignment="1">
      <alignment horizontal="center" vertical="center" wrapText="1"/>
    </xf>
    <xf numFmtId="0" fontId="7" fillId="8" borderId="58" xfId="0" applyFont="1" applyFill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/>
    </xf>
    <xf numFmtId="1" fontId="7" fillId="0" borderId="62" xfId="0" applyNumberFormat="1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7" fillId="10" borderId="62" xfId="0" applyFont="1" applyFill="1" applyBorder="1" applyAlignment="1">
      <alignment horizontal="left" vertical="center"/>
    </xf>
    <xf numFmtId="164" fontId="7" fillId="10" borderId="62" xfId="0" applyNumberFormat="1" applyFont="1" applyFill="1" applyBorder="1" applyAlignment="1">
      <alignment horizontal="center" vertical="center"/>
    </xf>
    <xf numFmtId="0" fontId="7" fillId="2" borderId="62" xfId="0" applyFont="1" applyFill="1" applyBorder="1"/>
    <xf numFmtId="0" fontId="7" fillId="2" borderId="62" xfId="0" applyFont="1" applyFill="1" applyBorder="1" applyAlignment="1">
      <alignment horizontal="left" vertical="center"/>
    </xf>
    <xf numFmtId="1" fontId="7" fillId="2" borderId="62" xfId="0" applyNumberFormat="1" applyFont="1" applyFill="1" applyBorder="1" applyAlignment="1">
      <alignment horizontal="center"/>
    </xf>
  </cellXfs>
  <cellStyles count="3">
    <cellStyle name="Normal_Duracell USD(170299)" xfId="1"/>
    <cellStyle name="Normal_Price-list Duracell RUR_1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150</xdr:row>
      <xdr:rowOff>0</xdr:rowOff>
    </xdr:from>
    <xdr:ext cx="329040" cy="62784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6"/>
  <sheetViews>
    <sheetView tabSelected="1"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124" sqref="L124"/>
    </sheetView>
  </sheetViews>
  <sheetFormatPr defaultRowHeight="12.75"/>
  <cols>
    <col min="1" max="1" width="9.140625" style="53"/>
    <col min="2" max="2" width="21.28515625" style="55" customWidth="1"/>
    <col min="3" max="3" width="20.85546875" style="55" customWidth="1"/>
    <col min="4" max="4" width="74" style="53" customWidth="1"/>
    <col min="5" max="5" width="12.140625" style="55" customWidth="1"/>
    <col min="6" max="13" width="9.140625" style="55"/>
    <col min="14" max="15" width="9.140625" style="53"/>
    <col min="16" max="16" width="10.7109375" style="53" customWidth="1"/>
    <col min="17" max="20" width="10.7109375" style="55" customWidth="1"/>
    <col min="21" max="22" width="9.140625" style="53"/>
    <col min="23" max="23" width="15.5703125" style="53" customWidth="1"/>
    <col min="24" max="16384" width="9.140625" style="53"/>
  </cols>
  <sheetData>
    <row r="1" spans="1:23">
      <c r="A1" s="199" t="s">
        <v>272</v>
      </c>
      <c r="B1" s="199" t="s">
        <v>273</v>
      </c>
      <c r="C1" s="199" t="s">
        <v>274</v>
      </c>
      <c r="D1" s="199" t="s">
        <v>275</v>
      </c>
      <c r="E1" s="207" t="s">
        <v>276</v>
      </c>
      <c r="F1" s="207"/>
      <c r="G1" s="207"/>
      <c r="H1" s="207"/>
      <c r="I1" s="207"/>
      <c r="J1" s="198" t="s">
        <v>490</v>
      </c>
      <c r="K1" s="198"/>
      <c r="L1" s="198"/>
      <c r="M1" s="198"/>
      <c r="N1" s="199" t="s">
        <v>358</v>
      </c>
      <c r="O1" s="202" t="s">
        <v>352</v>
      </c>
      <c r="P1" s="200" t="s">
        <v>353</v>
      </c>
      <c r="Q1" s="200" t="s">
        <v>354</v>
      </c>
      <c r="R1" s="200" t="s">
        <v>355</v>
      </c>
      <c r="S1" s="200" t="s">
        <v>356</v>
      </c>
      <c r="T1" s="200" t="s">
        <v>357</v>
      </c>
      <c r="V1" s="142"/>
      <c r="W1" s="53" t="s">
        <v>446</v>
      </c>
    </row>
    <row r="2" spans="1:23">
      <c r="A2" s="199"/>
      <c r="B2" s="199"/>
      <c r="C2" s="199"/>
      <c r="D2" s="199"/>
      <c r="E2" s="207"/>
      <c r="F2" s="207"/>
      <c r="G2" s="207"/>
      <c r="H2" s="207"/>
      <c r="I2" s="207"/>
      <c r="J2" s="198"/>
      <c r="K2" s="198"/>
      <c r="L2" s="198"/>
      <c r="M2" s="198"/>
      <c r="N2" s="199"/>
      <c r="O2" s="202"/>
      <c r="P2" s="200"/>
      <c r="Q2" s="200"/>
      <c r="R2" s="200"/>
      <c r="S2" s="200"/>
      <c r="T2" s="200"/>
    </row>
    <row r="3" spans="1:23" s="54" customFormat="1" ht="38.25">
      <c r="A3" s="199"/>
      <c r="B3" s="199"/>
      <c r="C3" s="199"/>
      <c r="D3" s="199"/>
      <c r="E3" s="93" t="s">
        <v>385</v>
      </c>
      <c r="F3" s="62" t="s">
        <v>362</v>
      </c>
      <c r="G3" s="62" t="s">
        <v>277</v>
      </c>
      <c r="H3" s="62" t="s">
        <v>278</v>
      </c>
      <c r="I3" s="62" t="s">
        <v>279</v>
      </c>
      <c r="J3" s="62" t="s">
        <v>297</v>
      </c>
      <c r="K3" s="62" t="s">
        <v>277</v>
      </c>
      <c r="L3" s="62" t="s">
        <v>278</v>
      </c>
      <c r="M3" s="62" t="s">
        <v>279</v>
      </c>
      <c r="N3" s="199"/>
      <c r="O3" s="203"/>
      <c r="P3" s="201"/>
      <c r="Q3" s="201"/>
      <c r="R3" s="201"/>
      <c r="S3" s="201"/>
      <c r="T3" s="201"/>
      <c r="V3" s="141"/>
      <c r="W3" s="54" t="s">
        <v>445</v>
      </c>
    </row>
    <row r="4" spans="1:23" s="54" customFormat="1" ht="18">
      <c r="A4" s="67"/>
      <c r="B4" s="67"/>
      <c r="C4" s="67"/>
      <c r="D4" s="173" t="s">
        <v>311</v>
      </c>
      <c r="E4" s="67"/>
      <c r="F4" s="67"/>
      <c r="G4" s="67"/>
      <c r="H4" s="67"/>
      <c r="I4" s="67"/>
      <c r="J4" s="67"/>
      <c r="K4" s="67"/>
      <c r="L4" s="67"/>
      <c r="M4" s="67"/>
      <c r="N4" s="172"/>
      <c r="O4" s="67"/>
      <c r="P4" s="67"/>
      <c r="Q4" s="67"/>
      <c r="R4" s="67"/>
      <c r="S4" s="67"/>
      <c r="T4" s="67"/>
    </row>
    <row r="5" spans="1:23" s="54" customFormat="1">
      <c r="A5" s="168">
        <v>1</v>
      </c>
      <c r="B5" s="170">
        <v>14607012564242</v>
      </c>
      <c r="C5" s="170">
        <v>4607012564245</v>
      </c>
      <c r="D5" s="169" t="s">
        <v>351</v>
      </c>
      <c r="E5" s="168">
        <v>0.40600000000000003</v>
      </c>
      <c r="F5" s="168">
        <v>1180</v>
      </c>
      <c r="G5" s="168">
        <v>14.5</v>
      </c>
      <c r="H5" s="168">
        <v>4.4000000000000004</v>
      </c>
      <c r="I5" s="168">
        <v>18.5</v>
      </c>
      <c r="J5" s="168">
        <v>20</v>
      </c>
      <c r="K5" s="168">
        <v>58</v>
      </c>
      <c r="L5" s="168">
        <v>19</v>
      </c>
      <c r="M5" s="171">
        <v>22</v>
      </c>
      <c r="N5" s="168">
        <f>J5*0.4</f>
        <v>8</v>
      </c>
      <c r="O5" s="168">
        <v>8</v>
      </c>
      <c r="P5" s="168">
        <v>40</v>
      </c>
      <c r="Q5" s="168">
        <v>48</v>
      </c>
      <c r="R5" s="168">
        <v>56</v>
      </c>
      <c r="S5" s="168"/>
      <c r="T5" s="168"/>
      <c r="U5" s="141" t="s">
        <v>467</v>
      </c>
    </row>
    <row r="6" spans="1:23">
      <c r="A6" s="78">
        <v>2</v>
      </c>
      <c r="B6" s="56">
        <v>14607012564259</v>
      </c>
      <c r="C6" s="56">
        <v>4607012564252</v>
      </c>
      <c r="D6" s="82" t="s">
        <v>471</v>
      </c>
      <c r="E6" s="65">
        <v>0.40600000000000003</v>
      </c>
      <c r="F6" s="65">
        <v>1430</v>
      </c>
      <c r="G6" s="73">
        <v>13</v>
      </c>
      <c r="H6" s="73">
        <v>5</v>
      </c>
      <c r="I6" s="73">
        <v>22</v>
      </c>
      <c r="J6" s="65">
        <v>20</v>
      </c>
      <c r="K6" s="73">
        <v>56</v>
      </c>
      <c r="L6" s="73">
        <v>22.5</v>
      </c>
      <c r="M6" s="86">
        <v>25</v>
      </c>
      <c r="N6" s="77">
        <f t="shared" ref="N6:N24" si="0">J6*0.4</f>
        <v>8</v>
      </c>
      <c r="O6" s="78">
        <v>7</v>
      </c>
      <c r="P6" s="78">
        <v>28</v>
      </c>
      <c r="Q6" s="78">
        <v>35</v>
      </c>
      <c r="R6" s="78">
        <v>42</v>
      </c>
      <c r="S6" s="78"/>
      <c r="T6" s="78">
        <v>49</v>
      </c>
    </row>
    <row r="7" spans="1:23">
      <c r="A7" s="63">
        <v>3</v>
      </c>
      <c r="B7" s="56">
        <v>14607012564075</v>
      </c>
      <c r="C7" s="56">
        <v>4607012564078</v>
      </c>
      <c r="D7" s="58" t="s">
        <v>470</v>
      </c>
      <c r="E7" s="65">
        <v>0.40400000000000003</v>
      </c>
      <c r="F7" s="65">
        <v>760</v>
      </c>
      <c r="G7" s="65">
        <v>9.75</v>
      </c>
      <c r="H7" s="65">
        <v>4.2</v>
      </c>
      <c r="I7" s="65">
        <v>18.5</v>
      </c>
      <c r="J7" s="65">
        <v>20</v>
      </c>
      <c r="K7" s="65">
        <v>39</v>
      </c>
      <c r="L7" s="65">
        <v>18.5</v>
      </c>
      <c r="M7" s="84">
        <v>19.5</v>
      </c>
      <c r="N7" s="77">
        <f t="shared" si="0"/>
        <v>8</v>
      </c>
      <c r="O7" s="78">
        <v>12</v>
      </c>
      <c r="P7" s="78">
        <v>72</v>
      </c>
      <c r="Q7" s="78">
        <v>84</v>
      </c>
      <c r="R7" s="78"/>
      <c r="S7" s="78"/>
      <c r="T7" s="78"/>
    </row>
    <row r="8" spans="1:23">
      <c r="A8" s="196">
        <v>4</v>
      </c>
      <c r="B8" s="56">
        <v>14607012564150</v>
      </c>
      <c r="C8" s="56">
        <v>4607012564153</v>
      </c>
      <c r="D8" s="57" t="s">
        <v>280</v>
      </c>
      <c r="E8" s="186">
        <v>0.40500000000000003</v>
      </c>
      <c r="F8" s="186">
        <v>900</v>
      </c>
      <c r="G8" s="186">
        <v>9.75</v>
      </c>
      <c r="H8" s="186">
        <v>5.8</v>
      </c>
      <c r="I8" s="186">
        <v>18.5</v>
      </c>
      <c r="J8" s="186">
        <v>20</v>
      </c>
      <c r="K8" s="186">
        <v>40</v>
      </c>
      <c r="L8" s="186">
        <v>19</v>
      </c>
      <c r="M8" s="187">
        <v>28</v>
      </c>
      <c r="N8" s="196">
        <f t="shared" ref="N8" si="1">J8*0.4</f>
        <v>8</v>
      </c>
      <c r="O8" s="188">
        <v>12</v>
      </c>
      <c r="P8" s="188">
        <v>48</v>
      </c>
      <c r="Q8" s="188">
        <v>60</v>
      </c>
      <c r="R8" s="188"/>
      <c r="S8" s="188"/>
      <c r="T8" s="188"/>
      <c r="U8" s="197"/>
    </row>
    <row r="9" spans="1:23">
      <c r="A9" s="134">
        <v>5</v>
      </c>
      <c r="B9" s="149">
        <v>14607012564167</v>
      </c>
      <c r="C9" s="149">
        <v>4607012564160</v>
      </c>
      <c r="D9" s="136" t="s">
        <v>281</v>
      </c>
      <c r="E9" s="138">
        <v>0.40500000000000003</v>
      </c>
      <c r="F9" s="138">
        <v>900</v>
      </c>
      <c r="G9" s="138">
        <v>9.75</v>
      </c>
      <c r="H9" s="138">
        <v>5</v>
      </c>
      <c r="I9" s="138">
        <v>18.5</v>
      </c>
      <c r="J9" s="138">
        <v>20</v>
      </c>
      <c r="K9" s="138">
        <v>39</v>
      </c>
      <c r="L9" s="138">
        <v>18.5</v>
      </c>
      <c r="M9" s="139">
        <v>19.5</v>
      </c>
      <c r="N9" s="168">
        <f t="shared" si="0"/>
        <v>8</v>
      </c>
      <c r="O9" s="134">
        <v>12</v>
      </c>
      <c r="P9" s="134">
        <v>48</v>
      </c>
      <c r="Q9" s="134">
        <v>60</v>
      </c>
      <c r="R9" s="134"/>
      <c r="S9" s="134"/>
      <c r="T9" s="134"/>
      <c r="U9" s="140" t="s">
        <v>467</v>
      </c>
    </row>
    <row r="10" spans="1:23" ht="0.75" hidden="1" customHeight="1">
      <c r="A10" s="80">
        <v>6</v>
      </c>
      <c r="B10" s="56">
        <v>14607012564143</v>
      </c>
      <c r="C10" s="56">
        <v>4607012564146</v>
      </c>
      <c r="D10" s="58" t="s">
        <v>282</v>
      </c>
      <c r="E10" s="65">
        <v>0.40400000000000003</v>
      </c>
      <c r="F10" s="65">
        <v>760</v>
      </c>
      <c r="G10" s="65">
        <v>9.75</v>
      </c>
      <c r="H10" s="65">
        <v>4.2</v>
      </c>
      <c r="I10" s="65">
        <v>18.5</v>
      </c>
      <c r="J10" s="65">
        <v>20</v>
      </c>
      <c r="K10" s="65">
        <v>39</v>
      </c>
      <c r="L10" s="65">
        <v>18.5</v>
      </c>
      <c r="M10" s="84">
        <v>21</v>
      </c>
      <c r="N10" s="77">
        <f t="shared" si="0"/>
        <v>8</v>
      </c>
      <c r="O10" s="78">
        <v>12</v>
      </c>
      <c r="P10" s="78">
        <v>72</v>
      </c>
      <c r="Q10" s="78">
        <v>84</v>
      </c>
      <c r="R10" s="78"/>
      <c r="S10" s="78"/>
      <c r="T10" s="78"/>
    </row>
    <row r="11" spans="1:23" ht="4.5" hidden="1" customHeight="1">
      <c r="A11" s="79">
        <v>7</v>
      </c>
      <c r="B11" s="56">
        <v>14607012564020</v>
      </c>
      <c r="C11" s="56">
        <v>4607012564023</v>
      </c>
      <c r="D11" s="57" t="s">
        <v>283</v>
      </c>
      <c r="E11" s="65">
        <v>0.40500000000000003</v>
      </c>
      <c r="F11" s="65">
        <v>1050</v>
      </c>
      <c r="G11" s="65">
        <v>9.75</v>
      </c>
      <c r="H11" s="65">
        <v>5.8</v>
      </c>
      <c r="I11" s="65">
        <v>18.5</v>
      </c>
      <c r="J11" s="65">
        <v>20</v>
      </c>
      <c r="K11" s="65">
        <v>39</v>
      </c>
      <c r="L11" s="65">
        <v>18.5</v>
      </c>
      <c r="M11" s="84">
        <v>29</v>
      </c>
      <c r="N11" s="77">
        <f t="shared" si="0"/>
        <v>8</v>
      </c>
      <c r="O11" s="78">
        <v>12</v>
      </c>
      <c r="P11" s="78">
        <v>60</v>
      </c>
      <c r="Q11" s="78"/>
      <c r="R11" s="78">
        <v>72</v>
      </c>
      <c r="S11" s="78"/>
      <c r="T11" s="78"/>
    </row>
    <row r="12" spans="1:23" hidden="1">
      <c r="A12" s="144">
        <v>8</v>
      </c>
      <c r="B12" s="145">
        <v>14607012564136</v>
      </c>
      <c r="C12" s="145">
        <v>4607012564139</v>
      </c>
      <c r="D12" s="146" t="s">
        <v>284</v>
      </c>
      <c r="E12" s="147">
        <v>0.40500000000000003</v>
      </c>
      <c r="F12" s="147">
        <v>1050</v>
      </c>
      <c r="G12" s="147">
        <v>9.75</v>
      </c>
      <c r="H12" s="147">
        <v>5.8</v>
      </c>
      <c r="I12" s="147">
        <v>18.5</v>
      </c>
      <c r="J12" s="147">
        <v>20</v>
      </c>
      <c r="K12" s="147">
        <v>39</v>
      </c>
      <c r="L12" s="147">
        <v>18.5</v>
      </c>
      <c r="M12" s="148">
        <v>29</v>
      </c>
      <c r="N12" s="143">
        <f t="shared" si="0"/>
        <v>8</v>
      </c>
      <c r="O12" s="144">
        <v>12</v>
      </c>
      <c r="P12" s="144">
        <v>48</v>
      </c>
      <c r="Q12" s="144"/>
      <c r="R12" s="144">
        <v>60</v>
      </c>
      <c r="S12" s="144"/>
      <c r="T12" s="144"/>
      <c r="U12" s="53" t="s">
        <v>468</v>
      </c>
    </row>
    <row r="13" spans="1:23">
      <c r="A13" s="80">
        <v>9</v>
      </c>
      <c r="B13" s="56">
        <v>14607012564051</v>
      </c>
      <c r="C13" s="56">
        <v>4607012564054</v>
      </c>
      <c r="D13" s="58" t="s">
        <v>285</v>
      </c>
      <c r="E13" s="65">
        <v>0.40500000000000003</v>
      </c>
      <c r="F13" s="65">
        <v>1050</v>
      </c>
      <c r="G13" s="65">
        <v>9.75</v>
      </c>
      <c r="H13" s="65">
        <v>5.8</v>
      </c>
      <c r="I13" s="65">
        <v>18.5</v>
      </c>
      <c r="J13" s="65">
        <v>20</v>
      </c>
      <c r="K13" s="65">
        <v>40</v>
      </c>
      <c r="L13" s="65">
        <v>19</v>
      </c>
      <c r="M13" s="84">
        <v>28</v>
      </c>
      <c r="N13" s="77">
        <f t="shared" si="0"/>
        <v>8</v>
      </c>
      <c r="O13" s="78">
        <v>12</v>
      </c>
      <c r="P13" s="78">
        <v>48</v>
      </c>
      <c r="Q13" s="78">
        <v>60</v>
      </c>
      <c r="R13" s="78"/>
      <c r="S13" s="78"/>
      <c r="T13" s="78"/>
    </row>
    <row r="14" spans="1:23">
      <c r="A14" s="79">
        <v>10</v>
      </c>
      <c r="B14" s="56">
        <v>14607012564211</v>
      </c>
      <c r="C14" s="56">
        <v>4607012564214</v>
      </c>
      <c r="D14" s="58" t="s">
        <v>286</v>
      </c>
      <c r="E14" s="65">
        <v>0.40600000000000003</v>
      </c>
      <c r="F14" s="65">
        <v>1575</v>
      </c>
      <c r="G14" s="65">
        <v>14</v>
      </c>
      <c r="H14" s="65">
        <v>5</v>
      </c>
      <c r="I14" s="65">
        <v>22.5</v>
      </c>
      <c r="J14" s="65">
        <v>20</v>
      </c>
      <c r="K14" s="65">
        <v>56</v>
      </c>
      <c r="L14" s="65">
        <v>22.5</v>
      </c>
      <c r="M14" s="84">
        <v>25</v>
      </c>
      <c r="N14" s="77">
        <f t="shared" si="0"/>
        <v>8</v>
      </c>
      <c r="O14" s="78">
        <v>7</v>
      </c>
      <c r="P14" s="78">
        <v>28</v>
      </c>
      <c r="Q14" s="78">
        <v>35</v>
      </c>
      <c r="R14" s="78">
        <v>42</v>
      </c>
      <c r="S14" s="78"/>
      <c r="T14" s="78">
        <v>49</v>
      </c>
    </row>
    <row r="15" spans="1:23">
      <c r="A15" s="80">
        <v>11</v>
      </c>
      <c r="B15" s="56">
        <v>14607012564198</v>
      </c>
      <c r="C15" s="56">
        <v>4607012564191</v>
      </c>
      <c r="D15" s="58" t="s">
        <v>287</v>
      </c>
      <c r="E15" s="65">
        <v>0.40600000000000003</v>
      </c>
      <c r="F15" s="65">
        <v>1180</v>
      </c>
      <c r="G15" s="65">
        <v>14.5</v>
      </c>
      <c r="H15" s="65">
        <v>4.4000000000000004</v>
      </c>
      <c r="I15" s="65">
        <v>18.5</v>
      </c>
      <c r="J15" s="65">
        <v>20</v>
      </c>
      <c r="K15" s="65">
        <v>58</v>
      </c>
      <c r="L15" s="65">
        <v>19</v>
      </c>
      <c r="M15" s="84">
        <v>22</v>
      </c>
      <c r="N15" s="77">
        <f t="shared" si="0"/>
        <v>8</v>
      </c>
      <c r="O15" s="78">
        <v>8</v>
      </c>
      <c r="P15" s="78">
        <v>40</v>
      </c>
      <c r="Q15" s="78">
        <v>48</v>
      </c>
      <c r="R15" s="78">
        <v>56</v>
      </c>
      <c r="S15" s="78"/>
      <c r="T15" s="78"/>
    </row>
    <row r="16" spans="1:23">
      <c r="A16" s="80">
        <v>12</v>
      </c>
      <c r="B16" s="56">
        <v>14607012564129</v>
      </c>
      <c r="C16" s="56">
        <v>4607012564122</v>
      </c>
      <c r="D16" s="58" t="s">
        <v>288</v>
      </c>
      <c r="E16" s="65">
        <v>0.40500000000000003</v>
      </c>
      <c r="F16" s="65">
        <v>1180</v>
      </c>
      <c r="G16" s="65">
        <v>14.5</v>
      </c>
      <c r="H16" s="65">
        <v>4.4000000000000004</v>
      </c>
      <c r="I16" s="65">
        <v>18.5</v>
      </c>
      <c r="J16" s="65">
        <v>20</v>
      </c>
      <c r="K16" s="65">
        <v>58</v>
      </c>
      <c r="L16" s="65">
        <v>19</v>
      </c>
      <c r="M16" s="84">
        <v>22</v>
      </c>
      <c r="N16" s="77">
        <f t="shared" si="0"/>
        <v>8</v>
      </c>
      <c r="O16" s="78">
        <v>8</v>
      </c>
      <c r="P16" s="78">
        <v>40</v>
      </c>
      <c r="Q16" s="78">
        <v>48</v>
      </c>
      <c r="R16" s="78">
        <v>56</v>
      </c>
      <c r="S16" s="78"/>
      <c r="T16" s="78"/>
    </row>
    <row r="17" spans="1:20" ht="16.5" customHeight="1">
      <c r="A17" s="79">
        <v>13</v>
      </c>
      <c r="B17" s="56">
        <v>14607012564013</v>
      </c>
      <c r="C17" s="56">
        <v>4607012564016</v>
      </c>
      <c r="D17" s="58" t="s">
        <v>359</v>
      </c>
      <c r="E17" s="65">
        <v>0.40500000000000003</v>
      </c>
      <c r="F17" s="65">
        <v>1180</v>
      </c>
      <c r="G17" s="65">
        <v>14.5</v>
      </c>
      <c r="H17" s="65">
        <v>4.4000000000000004</v>
      </c>
      <c r="I17" s="65">
        <v>18.5</v>
      </c>
      <c r="J17" s="65">
        <v>20</v>
      </c>
      <c r="K17" s="65">
        <v>58</v>
      </c>
      <c r="L17" s="65">
        <v>19</v>
      </c>
      <c r="M17" s="84">
        <v>22</v>
      </c>
      <c r="N17" s="77">
        <f t="shared" si="0"/>
        <v>8</v>
      </c>
      <c r="O17" s="78">
        <v>8</v>
      </c>
      <c r="P17" s="78">
        <v>40</v>
      </c>
      <c r="Q17" s="78">
        <v>48</v>
      </c>
      <c r="R17" s="78">
        <v>56</v>
      </c>
      <c r="S17" s="78"/>
      <c r="T17" s="78"/>
    </row>
    <row r="18" spans="1:20">
      <c r="A18" s="80">
        <v>15</v>
      </c>
      <c r="B18" s="56">
        <v>14607012564105</v>
      </c>
      <c r="C18" s="56">
        <v>4607012564108</v>
      </c>
      <c r="D18" s="58" t="s">
        <v>289</v>
      </c>
      <c r="E18" s="65">
        <v>0.40500000000000003</v>
      </c>
      <c r="F18" s="65">
        <v>1180</v>
      </c>
      <c r="G18" s="65">
        <v>14.5</v>
      </c>
      <c r="H18" s="65">
        <v>4.4000000000000004</v>
      </c>
      <c r="I18" s="65">
        <v>18.5</v>
      </c>
      <c r="J18" s="65">
        <v>20</v>
      </c>
      <c r="K18" s="65">
        <v>58</v>
      </c>
      <c r="L18" s="65">
        <v>19</v>
      </c>
      <c r="M18" s="84">
        <v>22</v>
      </c>
      <c r="N18" s="77">
        <f t="shared" si="0"/>
        <v>8</v>
      </c>
      <c r="O18" s="78">
        <v>8</v>
      </c>
      <c r="P18" s="78">
        <v>40</v>
      </c>
      <c r="Q18" s="78">
        <v>48</v>
      </c>
      <c r="R18" s="78">
        <v>56</v>
      </c>
      <c r="S18" s="78"/>
      <c r="T18" s="78"/>
    </row>
    <row r="19" spans="1:20">
      <c r="A19" s="79">
        <v>16</v>
      </c>
      <c r="B19" s="56">
        <v>14607012564204</v>
      </c>
      <c r="C19" s="56">
        <v>4607012564207</v>
      </c>
      <c r="D19" s="58" t="s">
        <v>290</v>
      </c>
      <c r="E19" s="65">
        <v>0.40500000000000003</v>
      </c>
      <c r="F19" s="65">
        <v>1180</v>
      </c>
      <c r="G19" s="65">
        <v>14.5</v>
      </c>
      <c r="H19" s="65">
        <v>4.4000000000000004</v>
      </c>
      <c r="I19" s="65">
        <v>18.5</v>
      </c>
      <c r="J19" s="65">
        <v>20</v>
      </c>
      <c r="K19" s="65">
        <v>58</v>
      </c>
      <c r="L19" s="65">
        <v>19</v>
      </c>
      <c r="M19" s="84">
        <v>22</v>
      </c>
      <c r="N19" s="77">
        <f t="shared" si="0"/>
        <v>8</v>
      </c>
      <c r="O19" s="78">
        <v>8</v>
      </c>
      <c r="P19" s="78">
        <v>40</v>
      </c>
      <c r="Q19" s="78">
        <v>48</v>
      </c>
      <c r="R19" s="78">
        <v>56</v>
      </c>
      <c r="S19" s="78"/>
      <c r="T19" s="78"/>
    </row>
    <row r="20" spans="1:20">
      <c r="A20" s="80">
        <v>17</v>
      </c>
      <c r="B20" s="56">
        <v>14607012564082</v>
      </c>
      <c r="C20" s="56">
        <v>4607012564085</v>
      </c>
      <c r="D20" s="58" t="s">
        <v>291</v>
      </c>
      <c r="E20" s="65">
        <v>0.40600000000000003</v>
      </c>
      <c r="F20" s="65">
        <v>1530</v>
      </c>
      <c r="G20" s="65">
        <v>14.5</v>
      </c>
      <c r="H20" s="65">
        <v>5.7</v>
      </c>
      <c r="I20" s="65">
        <v>18.5</v>
      </c>
      <c r="J20" s="65">
        <v>20</v>
      </c>
      <c r="K20" s="73">
        <v>56</v>
      </c>
      <c r="L20" s="73">
        <v>22.5</v>
      </c>
      <c r="M20" s="86">
        <v>25</v>
      </c>
      <c r="N20" s="193">
        <f t="shared" ref="N20" si="2">J20*0.4</f>
        <v>8</v>
      </c>
      <c r="O20" s="194">
        <v>7</v>
      </c>
      <c r="P20" s="194">
        <v>28</v>
      </c>
      <c r="Q20" s="194">
        <v>35</v>
      </c>
      <c r="R20" s="194">
        <v>42</v>
      </c>
      <c r="S20" s="78"/>
      <c r="T20" s="78">
        <v>49</v>
      </c>
    </row>
    <row r="21" spans="1:20">
      <c r="A21" s="80">
        <v>18</v>
      </c>
      <c r="B21" s="56">
        <v>14607012569230</v>
      </c>
      <c r="C21" s="56">
        <v>4607012560407</v>
      </c>
      <c r="D21" s="57" t="s">
        <v>292</v>
      </c>
      <c r="E21" s="65">
        <v>0.40400000000000003</v>
      </c>
      <c r="F21" s="65">
        <v>336</v>
      </c>
      <c r="G21" s="65">
        <v>1.5</v>
      </c>
      <c r="H21" s="65">
        <v>8</v>
      </c>
      <c r="I21" s="65">
        <v>28</v>
      </c>
      <c r="J21" s="65">
        <v>28</v>
      </c>
      <c r="K21" s="65">
        <v>28.5</v>
      </c>
      <c r="L21" s="65">
        <v>17.5</v>
      </c>
      <c r="M21" s="84">
        <v>27.5</v>
      </c>
      <c r="N21" s="77">
        <f t="shared" si="0"/>
        <v>11.200000000000001</v>
      </c>
      <c r="O21" s="78">
        <v>16</v>
      </c>
      <c r="P21" s="78">
        <v>64</v>
      </c>
      <c r="Q21" s="78">
        <v>80</v>
      </c>
      <c r="R21" s="78"/>
      <c r="S21" s="78"/>
      <c r="T21" s="78"/>
    </row>
    <row r="22" spans="1:20">
      <c r="A22" s="79">
        <v>19</v>
      </c>
      <c r="B22" s="56">
        <v>14607012569247</v>
      </c>
      <c r="C22" s="56">
        <v>4607012560414</v>
      </c>
      <c r="D22" s="57" t="s">
        <v>293</v>
      </c>
      <c r="E22" s="65">
        <v>0.40400000000000003</v>
      </c>
      <c r="F22" s="65">
        <v>336</v>
      </c>
      <c r="G22" s="65">
        <v>1.5</v>
      </c>
      <c r="H22" s="65">
        <v>8</v>
      </c>
      <c r="I22" s="65">
        <v>28</v>
      </c>
      <c r="J22" s="65">
        <v>28</v>
      </c>
      <c r="K22" s="65">
        <v>28.5</v>
      </c>
      <c r="L22" s="65">
        <v>17.5</v>
      </c>
      <c r="M22" s="84">
        <v>27.5</v>
      </c>
      <c r="N22" s="77">
        <f t="shared" si="0"/>
        <v>11.200000000000001</v>
      </c>
      <c r="O22" s="78">
        <v>16</v>
      </c>
      <c r="P22" s="78">
        <v>64</v>
      </c>
      <c r="Q22" s="78">
        <v>80</v>
      </c>
      <c r="R22" s="78"/>
      <c r="S22" s="78"/>
      <c r="T22" s="78"/>
    </row>
    <row r="23" spans="1:20">
      <c r="A23" s="80">
        <v>20</v>
      </c>
      <c r="B23" s="56">
        <v>14607012560398</v>
      </c>
      <c r="C23" s="56">
        <v>4607012560391</v>
      </c>
      <c r="D23" s="57" t="s">
        <v>294</v>
      </c>
      <c r="E23" s="65">
        <v>0.40400000000000003</v>
      </c>
      <c r="F23" s="65">
        <v>336</v>
      </c>
      <c r="G23" s="65">
        <v>1.5</v>
      </c>
      <c r="H23" s="65">
        <v>8</v>
      </c>
      <c r="I23" s="65">
        <v>28</v>
      </c>
      <c r="J23" s="65">
        <v>28</v>
      </c>
      <c r="K23" s="65">
        <v>28.5</v>
      </c>
      <c r="L23" s="65">
        <v>17.5</v>
      </c>
      <c r="M23" s="84">
        <v>27.5</v>
      </c>
      <c r="N23" s="77">
        <f t="shared" si="0"/>
        <v>11.200000000000001</v>
      </c>
      <c r="O23" s="78">
        <v>16</v>
      </c>
      <c r="P23" s="78">
        <v>64</v>
      </c>
      <c r="Q23" s="78">
        <v>80</v>
      </c>
      <c r="R23" s="78"/>
      <c r="S23" s="78"/>
      <c r="T23" s="78"/>
    </row>
    <row r="24" spans="1:20">
      <c r="A24" s="80">
        <v>21</v>
      </c>
      <c r="B24" s="56">
        <v>14607012569254</v>
      </c>
      <c r="C24" s="56">
        <v>4607012560421</v>
      </c>
      <c r="D24" s="57" t="s">
        <v>295</v>
      </c>
      <c r="E24" s="65">
        <v>0.40400000000000003</v>
      </c>
      <c r="F24" s="65">
        <v>336</v>
      </c>
      <c r="G24" s="65">
        <v>1.5</v>
      </c>
      <c r="H24" s="65">
        <v>8</v>
      </c>
      <c r="I24" s="65">
        <v>28</v>
      </c>
      <c r="J24" s="65">
        <v>28</v>
      </c>
      <c r="K24" s="65">
        <v>28.5</v>
      </c>
      <c r="L24" s="65">
        <v>17.5</v>
      </c>
      <c r="M24" s="84">
        <v>27.5</v>
      </c>
      <c r="N24" s="77">
        <f t="shared" si="0"/>
        <v>11.200000000000001</v>
      </c>
      <c r="O24" s="78">
        <v>16</v>
      </c>
      <c r="P24" s="78">
        <v>64</v>
      </c>
      <c r="Q24" s="78">
        <v>80</v>
      </c>
      <c r="R24" s="78"/>
      <c r="S24" s="78"/>
      <c r="T24" s="78"/>
    </row>
    <row r="25" spans="1:20">
      <c r="A25" s="154"/>
      <c r="B25" s="56"/>
      <c r="C25" s="56"/>
      <c r="D25" s="57"/>
      <c r="E25" s="65"/>
      <c r="F25" s="65"/>
      <c r="G25" s="65"/>
      <c r="H25" s="65"/>
      <c r="I25" s="65"/>
      <c r="J25" s="65"/>
      <c r="K25" s="65"/>
      <c r="L25" s="65"/>
      <c r="M25" s="84"/>
      <c r="N25" s="153"/>
      <c r="O25" s="154"/>
      <c r="P25" s="154"/>
      <c r="Q25" s="154"/>
      <c r="R25" s="154"/>
      <c r="S25" s="154"/>
      <c r="T25" s="154"/>
    </row>
    <row r="26" spans="1:20" s="54" customFormat="1" ht="18">
      <c r="A26" s="67"/>
      <c r="B26" s="67"/>
      <c r="C26" s="67"/>
      <c r="D26" s="173" t="s">
        <v>477</v>
      </c>
      <c r="E26" s="67"/>
      <c r="F26" s="67"/>
      <c r="G26" s="67"/>
      <c r="H26" s="67"/>
      <c r="I26" s="67"/>
      <c r="J26" s="67"/>
      <c r="K26" s="67"/>
      <c r="L26" s="67"/>
      <c r="M26" s="67"/>
      <c r="N26" s="172"/>
      <c r="O26" s="67"/>
      <c r="P26" s="67"/>
      <c r="Q26" s="67"/>
      <c r="R26" s="67"/>
      <c r="S26" s="67"/>
      <c r="T26" s="67"/>
    </row>
    <row r="27" spans="1:20">
      <c r="A27" s="154"/>
      <c r="B27" s="56">
        <v>14607012568394</v>
      </c>
      <c r="C27" s="56">
        <v>4607012568397</v>
      </c>
      <c r="D27" s="58" t="s">
        <v>478</v>
      </c>
      <c r="E27" s="65">
        <v>0.40500000000000003</v>
      </c>
      <c r="F27" s="65">
        <v>1180</v>
      </c>
      <c r="G27" s="65">
        <v>14.5</v>
      </c>
      <c r="H27" s="65">
        <v>4.4000000000000004</v>
      </c>
      <c r="I27" s="65">
        <v>18.5</v>
      </c>
      <c r="J27" s="65">
        <v>20</v>
      </c>
      <c r="K27" s="65">
        <v>58</v>
      </c>
      <c r="L27" s="65">
        <v>19</v>
      </c>
      <c r="M27" s="84">
        <v>22</v>
      </c>
      <c r="N27" s="153">
        <f t="shared" ref="N27:N30" si="3">J27*0.4</f>
        <v>8</v>
      </c>
      <c r="O27" s="154">
        <v>8</v>
      </c>
      <c r="P27" s="154">
        <v>40</v>
      </c>
      <c r="Q27" s="154">
        <v>48</v>
      </c>
      <c r="R27" s="154">
        <v>56</v>
      </c>
      <c r="S27" s="154"/>
      <c r="T27" s="154"/>
    </row>
    <row r="28" spans="1:20">
      <c r="A28" s="154"/>
      <c r="B28" s="56">
        <v>14607012568387</v>
      </c>
      <c r="C28" s="56">
        <v>4607012568380</v>
      </c>
      <c r="D28" s="58" t="s">
        <v>479</v>
      </c>
      <c r="E28" s="65">
        <v>0.40500000000000003</v>
      </c>
      <c r="F28" s="65">
        <v>1180</v>
      </c>
      <c r="G28" s="65">
        <v>14.5</v>
      </c>
      <c r="H28" s="65">
        <v>4.4000000000000004</v>
      </c>
      <c r="I28" s="65">
        <v>18.5</v>
      </c>
      <c r="J28" s="65">
        <v>20</v>
      </c>
      <c r="K28" s="65">
        <v>58</v>
      </c>
      <c r="L28" s="65">
        <v>19</v>
      </c>
      <c r="M28" s="84">
        <v>22</v>
      </c>
      <c r="N28" s="153">
        <f t="shared" si="3"/>
        <v>8</v>
      </c>
      <c r="O28" s="154">
        <v>8</v>
      </c>
      <c r="P28" s="154">
        <v>40</v>
      </c>
      <c r="Q28" s="154">
        <v>48</v>
      </c>
      <c r="R28" s="154">
        <v>56</v>
      </c>
      <c r="S28" s="154"/>
      <c r="T28" s="154"/>
    </row>
    <row r="29" spans="1:20">
      <c r="A29" s="153"/>
      <c r="B29" s="56">
        <v>14607012568400</v>
      </c>
      <c r="C29" s="56">
        <v>4607012568403</v>
      </c>
      <c r="D29" s="58" t="s">
        <v>480</v>
      </c>
      <c r="E29" s="65">
        <v>0.40500000000000003</v>
      </c>
      <c r="F29" s="65">
        <v>1180</v>
      </c>
      <c r="G29" s="65">
        <v>14.5</v>
      </c>
      <c r="H29" s="65">
        <v>4.4000000000000004</v>
      </c>
      <c r="I29" s="65">
        <v>18.5</v>
      </c>
      <c r="J29" s="65">
        <v>20</v>
      </c>
      <c r="K29" s="65">
        <v>58</v>
      </c>
      <c r="L29" s="65">
        <v>19</v>
      </c>
      <c r="M29" s="84">
        <v>22</v>
      </c>
      <c r="N29" s="153">
        <f t="shared" si="3"/>
        <v>8</v>
      </c>
      <c r="O29" s="154">
        <v>8</v>
      </c>
      <c r="P29" s="154">
        <v>40</v>
      </c>
      <c r="Q29" s="154">
        <v>48</v>
      </c>
      <c r="R29" s="154">
        <v>56</v>
      </c>
      <c r="S29" s="154"/>
      <c r="T29" s="154"/>
    </row>
    <row r="30" spans="1:20">
      <c r="A30" s="154"/>
      <c r="B30" s="56">
        <v>14607012568370</v>
      </c>
      <c r="C30" s="56">
        <v>4607012568373</v>
      </c>
      <c r="D30" s="57" t="s">
        <v>481</v>
      </c>
      <c r="E30" s="65">
        <v>0.40400000000000003</v>
      </c>
      <c r="F30" s="65">
        <v>336</v>
      </c>
      <c r="G30" s="65">
        <v>1.5</v>
      </c>
      <c r="H30" s="65">
        <v>8</v>
      </c>
      <c r="I30" s="65">
        <v>28</v>
      </c>
      <c r="J30" s="65">
        <v>28</v>
      </c>
      <c r="K30" s="65">
        <v>28.5</v>
      </c>
      <c r="L30" s="65">
        <v>17.5</v>
      </c>
      <c r="M30" s="84">
        <v>27.5</v>
      </c>
      <c r="N30" s="153">
        <f t="shared" si="3"/>
        <v>11.200000000000001</v>
      </c>
      <c r="O30" s="154">
        <v>16</v>
      </c>
      <c r="P30" s="154">
        <v>64</v>
      </c>
      <c r="Q30" s="154">
        <v>80</v>
      </c>
      <c r="R30" s="154"/>
      <c r="S30" s="154"/>
      <c r="T30" s="154"/>
    </row>
    <row r="31" spans="1:20">
      <c r="A31" s="63"/>
      <c r="B31" s="56"/>
      <c r="C31" s="56"/>
      <c r="D31" s="57"/>
      <c r="E31" s="65"/>
      <c r="F31" s="65"/>
      <c r="G31" s="65"/>
      <c r="H31" s="65"/>
      <c r="I31" s="65"/>
      <c r="J31" s="65"/>
      <c r="K31" s="65"/>
      <c r="L31" s="65"/>
      <c r="M31" s="84"/>
      <c r="N31" s="64"/>
      <c r="O31" s="78"/>
      <c r="P31" s="78"/>
      <c r="Q31" s="78"/>
      <c r="R31" s="78"/>
      <c r="S31" s="78"/>
      <c r="T31" s="78"/>
    </row>
    <row r="32" spans="1:20" ht="18">
      <c r="A32" s="174"/>
      <c r="B32" s="175"/>
      <c r="C32" s="175"/>
      <c r="D32" s="173" t="s">
        <v>332</v>
      </c>
      <c r="E32" s="176"/>
      <c r="F32" s="176"/>
      <c r="G32" s="176"/>
      <c r="H32" s="176"/>
      <c r="I32" s="176"/>
      <c r="J32" s="176"/>
      <c r="K32" s="176"/>
      <c r="L32" s="176"/>
      <c r="M32" s="177"/>
      <c r="N32" s="178"/>
      <c r="O32" s="174"/>
      <c r="P32" s="174"/>
      <c r="Q32" s="174"/>
      <c r="R32" s="174"/>
      <c r="S32" s="174"/>
      <c r="T32" s="174"/>
    </row>
    <row r="33" spans="1:21">
      <c r="A33" s="134"/>
      <c r="B33" s="149" t="s">
        <v>336</v>
      </c>
      <c r="C33" s="149">
        <v>4607012560636</v>
      </c>
      <c r="D33" s="150" t="s">
        <v>333</v>
      </c>
      <c r="E33" s="138">
        <v>0.45600000000000002</v>
      </c>
      <c r="F33" s="138"/>
      <c r="G33" s="138">
        <v>17</v>
      </c>
      <c r="H33" s="138">
        <v>4</v>
      </c>
      <c r="I33" s="138">
        <v>28.5</v>
      </c>
      <c r="J33" s="138">
        <v>20</v>
      </c>
      <c r="K33" s="138">
        <v>56</v>
      </c>
      <c r="L33" s="138">
        <v>22.5</v>
      </c>
      <c r="M33" s="139">
        <v>25</v>
      </c>
      <c r="N33" s="149">
        <f t="shared" ref="N33:N35" si="4">J33*0.45</f>
        <v>9</v>
      </c>
      <c r="O33" s="134">
        <v>7</v>
      </c>
      <c r="P33" s="134">
        <v>28</v>
      </c>
      <c r="Q33" s="134">
        <v>35</v>
      </c>
      <c r="R33" s="134">
        <v>42</v>
      </c>
      <c r="S33" s="134"/>
      <c r="T33" s="134">
        <v>49</v>
      </c>
      <c r="U33" s="140" t="s">
        <v>467</v>
      </c>
    </row>
    <row r="34" spans="1:21">
      <c r="A34" s="134"/>
      <c r="B34" s="149" t="s">
        <v>337</v>
      </c>
      <c r="C34" s="149">
        <v>4607012560650</v>
      </c>
      <c r="D34" s="150" t="s">
        <v>334</v>
      </c>
      <c r="E34" s="138">
        <v>0.45500000000000002</v>
      </c>
      <c r="F34" s="138"/>
      <c r="G34" s="138">
        <v>9</v>
      </c>
      <c r="H34" s="138">
        <v>2</v>
      </c>
      <c r="I34" s="138">
        <v>30</v>
      </c>
      <c r="J34" s="138">
        <v>28</v>
      </c>
      <c r="K34" s="138">
        <v>28</v>
      </c>
      <c r="L34" s="138">
        <v>17.5</v>
      </c>
      <c r="M34" s="139">
        <v>27.5</v>
      </c>
      <c r="N34" s="151">
        <f t="shared" si="4"/>
        <v>12.6</v>
      </c>
      <c r="O34" s="134">
        <v>16</v>
      </c>
      <c r="P34" s="134">
        <v>64</v>
      </c>
      <c r="Q34" s="134">
        <v>80</v>
      </c>
      <c r="R34" s="134"/>
      <c r="S34" s="134"/>
      <c r="T34" s="134"/>
      <c r="U34" s="140" t="s">
        <v>467</v>
      </c>
    </row>
    <row r="35" spans="1:21">
      <c r="A35" s="134"/>
      <c r="B35" s="138" t="s">
        <v>338</v>
      </c>
      <c r="C35" s="135">
        <v>4607012560605</v>
      </c>
      <c r="D35" s="150" t="s">
        <v>335</v>
      </c>
      <c r="E35" s="138">
        <v>0.45500000000000002</v>
      </c>
      <c r="F35" s="138"/>
      <c r="G35" s="138">
        <v>9</v>
      </c>
      <c r="H35" s="138">
        <v>2</v>
      </c>
      <c r="I35" s="138">
        <v>30</v>
      </c>
      <c r="J35" s="138">
        <v>28</v>
      </c>
      <c r="K35" s="138">
        <v>28</v>
      </c>
      <c r="L35" s="138">
        <v>17.5</v>
      </c>
      <c r="M35" s="139">
        <v>27.5</v>
      </c>
      <c r="N35" s="151">
        <f t="shared" si="4"/>
        <v>12.6</v>
      </c>
      <c r="O35" s="134">
        <v>16</v>
      </c>
      <c r="P35" s="134">
        <v>64</v>
      </c>
      <c r="Q35" s="134">
        <v>80</v>
      </c>
      <c r="R35" s="134"/>
      <c r="S35" s="134"/>
      <c r="T35" s="134"/>
      <c r="U35" s="140" t="s">
        <v>467</v>
      </c>
    </row>
    <row r="36" spans="1:21">
      <c r="A36" s="63"/>
      <c r="B36" s="65"/>
      <c r="C36" s="65"/>
      <c r="D36" s="70"/>
      <c r="E36" s="65"/>
      <c r="F36" s="65"/>
      <c r="G36" s="65"/>
      <c r="H36" s="65"/>
      <c r="I36" s="65"/>
      <c r="J36" s="65"/>
      <c r="K36" s="65"/>
      <c r="L36" s="65"/>
      <c r="M36" s="84"/>
      <c r="N36" s="64"/>
      <c r="O36" s="78"/>
      <c r="P36" s="78"/>
      <c r="Q36" s="78"/>
      <c r="R36" s="78"/>
      <c r="S36" s="78"/>
      <c r="T36" s="78"/>
    </row>
    <row r="37" spans="1:21" ht="18">
      <c r="A37" s="174"/>
      <c r="B37" s="176"/>
      <c r="C37" s="176"/>
      <c r="D37" s="173" t="s">
        <v>473</v>
      </c>
      <c r="E37" s="176"/>
      <c r="F37" s="176"/>
      <c r="G37" s="176"/>
      <c r="H37" s="176"/>
      <c r="I37" s="176"/>
      <c r="J37" s="176"/>
      <c r="K37" s="176"/>
      <c r="L37" s="176"/>
      <c r="M37" s="177"/>
      <c r="N37" s="178"/>
      <c r="O37" s="174"/>
      <c r="P37" s="174"/>
      <c r="Q37" s="174"/>
      <c r="R37" s="174"/>
      <c r="S37" s="174"/>
      <c r="T37" s="174"/>
    </row>
    <row r="38" spans="1:21">
      <c r="A38" s="154"/>
      <c r="B38" s="56">
        <v>14607012560701</v>
      </c>
      <c r="C38" s="56">
        <v>4607012560704</v>
      </c>
      <c r="D38" s="57" t="s">
        <v>474</v>
      </c>
      <c r="E38" s="65">
        <v>0.30499999999999999</v>
      </c>
      <c r="F38" s="65"/>
      <c r="G38" s="65">
        <v>14.5</v>
      </c>
      <c r="H38" s="65">
        <v>3.5</v>
      </c>
      <c r="I38" s="65">
        <v>18.5</v>
      </c>
      <c r="J38" s="65">
        <v>30</v>
      </c>
      <c r="K38" s="65">
        <v>56</v>
      </c>
      <c r="L38" s="65">
        <v>22.5</v>
      </c>
      <c r="M38" s="84">
        <v>22</v>
      </c>
      <c r="N38" s="154">
        <v>9</v>
      </c>
      <c r="O38" s="154">
        <v>7</v>
      </c>
      <c r="P38" s="154">
        <v>35</v>
      </c>
      <c r="Q38" s="154">
        <v>42</v>
      </c>
      <c r="R38" s="154">
        <v>49</v>
      </c>
      <c r="S38" s="154"/>
      <c r="T38" s="154">
        <v>56</v>
      </c>
    </row>
    <row r="39" spans="1:21">
      <c r="A39" s="154"/>
      <c r="B39" s="66">
        <v>14607012560718</v>
      </c>
      <c r="C39" s="66">
        <v>4607012560711</v>
      </c>
      <c r="D39" s="57" t="s">
        <v>475</v>
      </c>
      <c r="E39" s="65">
        <v>0.30499999999999999</v>
      </c>
      <c r="F39" s="65"/>
      <c r="G39" s="65">
        <v>14</v>
      </c>
      <c r="H39" s="65">
        <v>4.4000000000000004</v>
      </c>
      <c r="I39" s="65">
        <v>18.5</v>
      </c>
      <c r="J39" s="65">
        <v>30</v>
      </c>
      <c r="K39" s="65">
        <v>56</v>
      </c>
      <c r="L39" s="65">
        <v>22.5</v>
      </c>
      <c r="M39" s="84">
        <v>22</v>
      </c>
      <c r="N39" s="64">
        <v>9</v>
      </c>
      <c r="O39" s="154">
        <v>7</v>
      </c>
      <c r="P39" s="154">
        <v>35</v>
      </c>
      <c r="Q39" s="154">
        <v>42</v>
      </c>
      <c r="R39" s="154">
        <v>49</v>
      </c>
      <c r="S39" s="154"/>
      <c r="T39" s="154">
        <v>56</v>
      </c>
    </row>
    <row r="40" spans="1:21">
      <c r="A40" s="154"/>
      <c r="B40" s="66">
        <v>14607012560732</v>
      </c>
      <c r="C40" s="66">
        <v>4607012560735</v>
      </c>
      <c r="D40" s="57" t="s">
        <v>476</v>
      </c>
      <c r="E40" s="65">
        <v>0.30399999999999999</v>
      </c>
      <c r="F40" s="65">
        <v>336</v>
      </c>
      <c r="G40" s="65">
        <v>1.5</v>
      </c>
      <c r="H40" s="65">
        <v>8</v>
      </c>
      <c r="I40" s="65">
        <v>28</v>
      </c>
      <c r="J40" s="65">
        <v>40</v>
      </c>
      <c r="K40" s="65">
        <v>28</v>
      </c>
      <c r="L40" s="65">
        <v>17.5</v>
      </c>
      <c r="M40" s="84">
        <v>27.5</v>
      </c>
      <c r="N40" s="64">
        <v>12</v>
      </c>
      <c r="O40" s="154">
        <v>16</v>
      </c>
      <c r="P40" s="154">
        <v>64</v>
      </c>
      <c r="Q40" s="154">
        <v>80</v>
      </c>
      <c r="R40" s="154"/>
      <c r="S40" s="154"/>
      <c r="T40" s="154"/>
    </row>
    <row r="41" spans="1:21">
      <c r="A41" s="154"/>
      <c r="B41" s="65"/>
      <c r="C41" s="65"/>
      <c r="D41" s="70"/>
      <c r="E41" s="65"/>
      <c r="F41" s="65"/>
      <c r="G41" s="65"/>
      <c r="H41" s="65"/>
      <c r="I41" s="65"/>
      <c r="J41" s="65"/>
      <c r="K41" s="65"/>
      <c r="L41" s="65"/>
      <c r="M41" s="84"/>
      <c r="N41" s="64"/>
      <c r="O41" s="154"/>
      <c r="P41" s="154"/>
      <c r="Q41" s="154"/>
      <c r="R41" s="154"/>
      <c r="S41" s="154"/>
      <c r="T41" s="154"/>
    </row>
    <row r="42" spans="1:21" ht="18.75">
      <c r="A42" s="174"/>
      <c r="B42" s="176"/>
      <c r="C42" s="176" t="s">
        <v>442</v>
      </c>
      <c r="D42" s="179" t="s">
        <v>441</v>
      </c>
      <c r="E42" s="176"/>
      <c r="F42" s="176"/>
      <c r="G42" s="176"/>
      <c r="H42" s="176"/>
      <c r="I42" s="176"/>
      <c r="J42" s="176"/>
      <c r="K42" s="176"/>
      <c r="L42" s="176"/>
      <c r="M42" s="177"/>
      <c r="N42" s="178"/>
      <c r="O42" s="174"/>
      <c r="P42" s="174"/>
      <c r="Q42" s="174"/>
      <c r="R42" s="174"/>
      <c r="S42" s="174"/>
      <c r="T42" s="174"/>
    </row>
    <row r="43" spans="1:21">
      <c r="A43" s="131"/>
      <c r="B43" s="66">
        <v>14607012560367</v>
      </c>
      <c r="C43" s="66">
        <v>4607012560360</v>
      </c>
      <c r="D43" s="70" t="s">
        <v>488</v>
      </c>
      <c r="E43" s="65">
        <v>1.212</v>
      </c>
      <c r="F43" s="65">
        <v>1008</v>
      </c>
      <c r="G43" s="65">
        <v>4.5</v>
      </c>
      <c r="H43" s="65">
        <v>8</v>
      </c>
      <c r="I43" s="65">
        <v>28</v>
      </c>
      <c r="J43" s="65">
        <v>30</v>
      </c>
      <c r="K43" s="65">
        <v>28</v>
      </c>
      <c r="L43" s="65">
        <v>17.5</v>
      </c>
      <c r="M43" s="84">
        <v>27.5</v>
      </c>
      <c r="N43" s="64">
        <v>12</v>
      </c>
      <c r="O43" s="131">
        <v>16</v>
      </c>
      <c r="P43" s="131">
        <v>64</v>
      </c>
      <c r="Q43" s="131">
        <v>80</v>
      </c>
      <c r="R43" s="131"/>
      <c r="S43" s="131"/>
      <c r="T43" s="131"/>
    </row>
    <row r="44" spans="1:21">
      <c r="A44" s="131"/>
      <c r="B44" s="66">
        <v>14607012560374</v>
      </c>
      <c r="C44" s="66">
        <v>4607012560377</v>
      </c>
      <c r="D44" s="70" t="s">
        <v>489</v>
      </c>
      <c r="E44" s="65">
        <v>1.212</v>
      </c>
      <c r="F44" s="65">
        <v>1008</v>
      </c>
      <c r="G44" s="65">
        <v>4.5</v>
      </c>
      <c r="H44" s="65">
        <v>8</v>
      </c>
      <c r="I44" s="65">
        <v>28</v>
      </c>
      <c r="J44" s="65">
        <v>30</v>
      </c>
      <c r="K44" s="65">
        <v>40</v>
      </c>
      <c r="L44" s="65">
        <v>19</v>
      </c>
      <c r="M44" s="84">
        <v>28</v>
      </c>
      <c r="N44" s="64">
        <v>12</v>
      </c>
      <c r="O44" s="131">
        <v>12</v>
      </c>
      <c r="P44" s="131">
        <v>48</v>
      </c>
      <c r="Q44" s="131">
        <v>60</v>
      </c>
      <c r="R44" s="131"/>
      <c r="S44" s="131"/>
      <c r="T44" s="131"/>
    </row>
    <row r="45" spans="1:21">
      <c r="A45" s="131"/>
      <c r="B45" s="66">
        <v>14607012560381</v>
      </c>
      <c r="C45" s="66">
        <v>4607012560384</v>
      </c>
      <c r="D45" s="70" t="s">
        <v>443</v>
      </c>
      <c r="E45" s="65">
        <v>1.212</v>
      </c>
      <c r="F45" s="65">
        <v>1008</v>
      </c>
      <c r="G45" s="65">
        <v>4.5</v>
      </c>
      <c r="H45" s="65">
        <v>8</v>
      </c>
      <c r="I45" s="65">
        <v>28</v>
      </c>
      <c r="J45" s="65">
        <v>30</v>
      </c>
      <c r="K45" s="65">
        <v>28</v>
      </c>
      <c r="L45" s="65">
        <v>17.5</v>
      </c>
      <c r="M45" s="84">
        <v>27.5</v>
      </c>
      <c r="N45" s="64">
        <v>12</v>
      </c>
      <c r="O45" s="131">
        <v>16</v>
      </c>
      <c r="P45" s="131">
        <v>64</v>
      </c>
      <c r="Q45" s="131">
        <v>80</v>
      </c>
      <c r="R45" s="131"/>
      <c r="S45" s="131"/>
      <c r="T45" s="131"/>
    </row>
    <row r="46" spans="1:21">
      <c r="A46" s="131"/>
      <c r="B46" s="65"/>
      <c r="C46" s="65"/>
      <c r="D46" s="70"/>
      <c r="E46" s="65"/>
      <c r="F46" s="65"/>
      <c r="G46" s="65"/>
      <c r="H46" s="65"/>
      <c r="I46" s="65"/>
      <c r="J46" s="65"/>
      <c r="K46" s="65"/>
      <c r="L46" s="65"/>
      <c r="M46" s="84"/>
      <c r="N46" s="64"/>
      <c r="O46" s="131"/>
      <c r="P46" s="131"/>
      <c r="Q46" s="131"/>
      <c r="R46" s="131"/>
      <c r="S46" s="131"/>
      <c r="T46" s="131"/>
    </row>
    <row r="47" spans="1:21" ht="18">
      <c r="A47" s="174"/>
      <c r="B47" s="176"/>
      <c r="C47" s="176"/>
      <c r="D47" s="173" t="s">
        <v>485</v>
      </c>
      <c r="E47" s="176"/>
      <c r="F47" s="176"/>
      <c r="G47" s="176"/>
      <c r="H47" s="176"/>
      <c r="I47" s="176"/>
      <c r="J47" s="176"/>
      <c r="K47" s="176"/>
      <c r="L47" s="176"/>
      <c r="M47" s="177"/>
      <c r="N47" s="178"/>
      <c r="O47" s="174"/>
      <c r="P47" s="174"/>
      <c r="Q47" s="174"/>
      <c r="R47" s="174"/>
      <c r="S47" s="174"/>
      <c r="T47" s="174"/>
    </row>
    <row r="48" spans="1:21" s="74" customFormat="1" hidden="1">
      <c r="A48" s="72">
        <v>28</v>
      </c>
      <c r="B48" s="73" t="s">
        <v>341</v>
      </c>
      <c r="C48" s="73" t="s">
        <v>339</v>
      </c>
      <c r="D48" s="58" t="s">
        <v>344</v>
      </c>
      <c r="E48" s="73">
        <v>0.36499999999999999</v>
      </c>
      <c r="F48" s="73"/>
      <c r="G48" s="73">
        <v>11.5</v>
      </c>
      <c r="H48" s="73">
        <v>8</v>
      </c>
      <c r="I48" s="73">
        <v>24</v>
      </c>
      <c r="J48" s="73">
        <v>12</v>
      </c>
      <c r="K48" s="73">
        <v>43</v>
      </c>
      <c r="L48" s="73">
        <v>28.5</v>
      </c>
      <c r="M48" s="86">
        <v>18.5</v>
      </c>
      <c r="N48" s="72">
        <f>J48*0.35</f>
        <v>4.1999999999999993</v>
      </c>
      <c r="O48" s="72">
        <v>6</v>
      </c>
      <c r="P48" s="72">
        <v>36</v>
      </c>
      <c r="Q48" s="72">
        <v>42</v>
      </c>
      <c r="R48" s="72">
        <v>48</v>
      </c>
      <c r="S48" s="72"/>
      <c r="T48" s="72">
        <v>54</v>
      </c>
    </row>
    <row r="49" spans="1:21" s="74" customFormat="1" hidden="1">
      <c r="A49" s="72">
        <v>29</v>
      </c>
      <c r="B49" s="73" t="s">
        <v>342</v>
      </c>
      <c r="C49" s="73" t="s">
        <v>340</v>
      </c>
      <c r="D49" s="58" t="s">
        <v>345</v>
      </c>
      <c r="E49" s="73">
        <v>0.36499999999999999</v>
      </c>
      <c r="F49" s="73"/>
      <c r="G49" s="73">
        <v>10.5</v>
      </c>
      <c r="H49" s="73">
        <v>7</v>
      </c>
      <c r="I49" s="73">
        <v>24</v>
      </c>
      <c r="J49" s="73">
        <v>12</v>
      </c>
      <c r="K49" s="73">
        <v>43</v>
      </c>
      <c r="L49" s="73">
        <v>28.5</v>
      </c>
      <c r="M49" s="86">
        <v>18.5</v>
      </c>
      <c r="N49" s="72">
        <f t="shared" ref="N49:N59" si="5">J49*0.35</f>
        <v>4.1999999999999993</v>
      </c>
      <c r="O49" s="72">
        <v>6</v>
      </c>
      <c r="P49" s="72">
        <v>36</v>
      </c>
      <c r="Q49" s="72">
        <v>42</v>
      </c>
      <c r="R49" s="72">
        <v>48</v>
      </c>
      <c r="S49" s="72"/>
      <c r="T49" s="72">
        <v>54</v>
      </c>
    </row>
    <row r="50" spans="1:21" s="74" customFormat="1" hidden="1">
      <c r="A50" s="72">
        <v>30</v>
      </c>
      <c r="B50" s="73" t="s">
        <v>343</v>
      </c>
      <c r="C50" s="76">
        <v>4607012565686</v>
      </c>
      <c r="D50" s="58" t="s">
        <v>346</v>
      </c>
      <c r="E50" s="73">
        <v>0.36499999999999999</v>
      </c>
      <c r="F50" s="73"/>
      <c r="G50" s="73">
        <v>11.5</v>
      </c>
      <c r="H50" s="73">
        <v>8</v>
      </c>
      <c r="I50" s="73">
        <v>24</v>
      </c>
      <c r="J50" s="73">
        <v>12</v>
      </c>
      <c r="K50" s="73">
        <v>43</v>
      </c>
      <c r="L50" s="73">
        <v>28.5</v>
      </c>
      <c r="M50" s="86">
        <v>18.5</v>
      </c>
      <c r="N50" s="72">
        <f t="shared" si="5"/>
        <v>4.1999999999999993</v>
      </c>
      <c r="O50" s="72">
        <v>6</v>
      </c>
      <c r="P50" s="72">
        <v>36</v>
      </c>
      <c r="Q50" s="72">
        <v>42</v>
      </c>
      <c r="R50" s="72">
        <v>48</v>
      </c>
      <c r="S50" s="72"/>
      <c r="T50" s="72">
        <v>54</v>
      </c>
    </row>
    <row r="51" spans="1:21" s="74" customFormat="1" ht="11.25" customHeight="1">
      <c r="A51" s="134"/>
      <c r="B51" s="135">
        <v>14607012565690</v>
      </c>
      <c r="C51" s="135">
        <v>4607012565693</v>
      </c>
      <c r="D51" s="136" t="s">
        <v>486</v>
      </c>
      <c r="E51" s="138">
        <v>0.36499999999999999</v>
      </c>
      <c r="F51" s="138"/>
      <c r="G51" s="138">
        <v>11.5</v>
      </c>
      <c r="H51" s="138">
        <v>8</v>
      </c>
      <c r="I51" s="138">
        <v>24</v>
      </c>
      <c r="J51" s="138">
        <v>12</v>
      </c>
      <c r="K51" s="138">
        <v>28.5</v>
      </c>
      <c r="L51" s="138">
        <v>22</v>
      </c>
      <c r="M51" s="139">
        <v>18.5</v>
      </c>
      <c r="N51" s="134">
        <f t="shared" si="5"/>
        <v>4.1999999999999993</v>
      </c>
      <c r="O51" s="134">
        <v>6</v>
      </c>
      <c r="P51" s="134">
        <v>78</v>
      </c>
      <c r="Q51" s="134">
        <v>91</v>
      </c>
      <c r="R51" s="134">
        <v>104</v>
      </c>
      <c r="S51" s="134"/>
      <c r="T51" s="134">
        <v>117</v>
      </c>
      <c r="U51" s="140" t="s">
        <v>467</v>
      </c>
    </row>
    <row r="52" spans="1:21" s="74" customFormat="1" hidden="1">
      <c r="A52" s="134"/>
      <c r="B52" s="135">
        <v>14607012565706</v>
      </c>
      <c r="C52" s="135">
        <v>4607012565709</v>
      </c>
      <c r="D52" s="136" t="s">
        <v>347</v>
      </c>
      <c r="E52" s="138">
        <v>0.36499999999999999</v>
      </c>
      <c r="F52" s="138"/>
      <c r="G52" s="138">
        <v>11.5</v>
      </c>
      <c r="H52" s="138">
        <v>8</v>
      </c>
      <c r="I52" s="138">
        <v>24</v>
      </c>
      <c r="J52" s="138">
        <v>6</v>
      </c>
      <c r="K52" s="138"/>
      <c r="L52" s="138"/>
      <c r="M52" s="139"/>
      <c r="N52" s="134">
        <f t="shared" si="5"/>
        <v>2.0999999999999996</v>
      </c>
      <c r="O52" s="134">
        <v>13</v>
      </c>
      <c r="P52" s="134">
        <v>78</v>
      </c>
      <c r="Q52" s="134">
        <v>91</v>
      </c>
      <c r="R52" s="134">
        <v>104</v>
      </c>
      <c r="S52" s="134"/>
      <c r="T52" s="134">
        <v>117</v>
      </c>
      <c r="U52" s="140" t="s">
        <v>467</v>
      </c>
    </row>
    <row r="53" spans="1:21" s="74" customFormat="1" hidden="1">
      <c r="A53" s="134"/>
      <c r="B53" s="135">
        <v>14607012565676</v>
      </c>
      <c r="C53" s="135">
        <v>4607012565679</v>
      </c>
      <c r="D53" s="136" t="s">
        <v>348</v>
      </c>
      <c r="E53" s="138">
        <v>0.36499999999999999</v>
      </c>
      <c r="F53" s="138"/>
      <c r="G53" s="138">
        <v>10.5</v>
      </c>
      <c r="H53" s="138">
        <v>7</v>
      </c>
      <c r="I53" s="138">
        <v>24</v>
      </c>
      <c r="J53" s="138">
        <v>6</v>
      </c>
      <c r="K53" s="138"/>
      <c r="L53" s="138"/>
      <c r="M53" s="139"/>
      <c r="N53" s="134">
        <f t="shared" si="5"/>
        <v>2.0999999999999996</v>
      </c>
      <c r="O53" s="134">
        <v>13</v>
      </c>
      <c r="P53" s="134">
        <v>78</v>
      </c>
      <c r="Q53" s="134">
        <v>91</v>
      </c>
      <c r="R53" s="134">
        <v>104</v>
      </c>
      <c r="S53" s="134"/>
      <c r="T53" s="134">
        <v>117</v>
      </c>
      <c r="U53" s="140" t="s">
        <v>467</v>
      </c>
    </row>
    <row r="54" spans="1:21" s="74" customFormat="1" hidden="1">
      <c r="A54" s="134"/>
      <c r="B54" s="135">
        <v>14607012565683</v>
      </c>
      <c r="C54" s="135">
        <v>4607012565686</v>
      </c>
      <c r="D54" s="136" t="s">
        <v>349</v>
      </c>
      <c r="E54" s="138">
        <v>0.36499999999999999</v>
      </c>
      <c r="F54" s="138"/>
      <c r="G54" s="138">
        <v>11.5</v>
      </c>
      <c r="H54" s="138">
        <v>8</v>
      </c>
      <c r="I54" s="138">
        <v>24</v>
      </c>
      <c r="J54" s="138">
        <v>6</v>
      </c>
      <c r="K54" s="138"/>
      <c r="L54" s="138"/>
      <c r="M54" s="139"/>
      <c r="N54" s="134">
        <f t="shared" si="5"/>
        <v>2.0999999999999996</v>
      </c>
      <c r="O54" s="134">
        <v>13</v>
      </c>
      <c r="P54" s="134">
        <v>78</v>
      </c>
      <c r="Q54" s="134">
        <v>91</v>
      </c>
      <c r="R54" s="134">
        <v>104</v>
      </c>
      <c r="S54" s="134"/>
      <c r="T54" s="134">
        <v>117</v>
      </c>
      <c r="U54" s="140" t="s">
        <v>467</v>
      </c>
    </row>
    <row r="55" spans="1:21" s="74" customFormat="1" hidden="1">
      <c r="A55" s="134"/>
      <c r="B55" s="135">
        <v>14607012565690</v>
      </c>
      <c r="C55" s="135">
        <v>4607012565693</v>
      </c>
      <c r="D55" s="136" t="s">
        <v>350</v>
      </c>
      <c r="E55" s="138">
        <v>0.36499999999999999</v>
      </c>
      <c r="F55" s="138"/>
      <c r="G55" s="138">
        <v>11.5</v>
      </c>
      <c r="H55" s="138">
        <v>8</v>
      </c>
      <c r="I55" s="138">
        <v>24</v>
      </c>
      <c r="J55" s="138">
        <v>6</v>
      </c>
      <c r="K55" s="138"/>
      <c r="L55" s="138"/>
      <c r="M55" s="139"/>
      <c r="N55" s="134">
        <f t="shared" si="5"/>
        <v>2.0999999999999996</v>
      </c>
      <c r="O55" s="134">
        <v>13</v>
      </c>
      <c r="P55" s="134">
        <v>78</v>
      </c>
      <c r="Q55" s="134">
        <v>91</v>
      </c>
      <c r="R55" s="134">
        <v>104</v>
      </c>
      <c r="S55" s="134"/>
      <c r="T55" s="134">
        <v>117</v>
      </c>
      <c r="U55" s="140" t="s">
        <v>467</v>
      </c>
    </row>
    <row r="56" spans="1:21" hidden="1">
      <c r="A56" s="134"/>
      <c r="B56" s="149">
        <v>14607012567793</v>
      </c>
      <c r="C56" s="149">
        <v>4607012567659</v>
      </c>
      <c r="D56" s="136" t="s">
        <v>298</v>
      </c>
      <c r="E56" s="138">
        <v>0.38</v>
      </c>
      <c r="F56" s="138">
        <v>1782</v>
      </c>
      <c r="G56" s="138">
        <v>11</v>
      </c>
      <c r="H56" s="138">
        <v>6</v>
      </c>
      <c r="I56" s="138">
        <v>27</v>
      </c>
      <c r="J56" s="138">
        <v>6</v>
      </c>
      <c r="K56" s="138"/>
      <c r="L56" s="138"/>
      <c r="M56" s="139"/>
      <c r="N56" s="134">
        <f t="shared" si="5"/>
        <v>2.0999999999999996</v>
      </c>
      <c r="O56" s="134">
        <v>13</v>
      </c>
      <c r="P56" s="134">
        <v>78</v>
      </c>
      <c r="Q56" s="134">
        <v>91</v>
      </c>
      <c r="R56" s="134">
        <v>104</v>
      </c>
      <c r="S56" s="134"/>
      <c r="T56" s="134">
        <v>117</v>
      </c>
      <c r="U56" s="140" t="s">
        <v>467</v>
      </c>
    </row>
    <row r="57" spans="1:21">
      <c r="A57" s="134"/>
      <c r="B57" s="149">
        <v>14607012565669</v>
      </c>
      <c r="C57" s="149">
        <v>4607012565662</v>
      </c>
      <c r="D57" s="136" t="s">
        <v>440</v>
      </c>
      <c r="E57" s="138">
        <v>0.38</v>
      </c>
      <c r="F57" s="138">
        <v>1782</v>
      </c>
      <c r="G57" s="138">
        <v>11</v>
      </c>
      <c r="H57" s="138">
        <v>6</v>
      </c>
      <c r="I57" s="138">
        <v>27</v>
      </c>
      <c r="J57" s="138">
        <v>6</v>
      </c>
      <c r="K57" s="138">
        <v>28.5</v>
      </c>
      <c r="L57" s="138">
        <v>22</v>
      </c>
      <c r="M57" s="139">
        <v>18.5</v>
      </c>
      <c r="N57" s="134">
        <f t="shared" si="5"/>
        <v>2.0999999999999996</v>
      </c>
      <c r="O57" s="134">
        <v>13</v>
      </c>
      <c r="P57" s="134">
        <v>78</v>
      </c>
      <c r="Q57" s="134">
        <v>91</v>
      </c>
      <c r="R57" s="134">
        <v>104</v>
      </c>
      <c r="S57" s="134"/>
      <c r="T57" s="134">
        <v>117</v>
      </c>
      <c r="U57" s="140" t="s">
        <v>467</v>
      </c>
    </row>
    <row r="58" spans="1:21" hidden="1">
      <c r="A58" s="72">
        <v>38</v>
      </c>
      <c r="B58" s="56">
        <v>14607012567816</v>
      </c>
      <c r="C58" s="56">
        <v>4607012567673</v>
      </c>
      <c r="D58" s="58" t="s">
        <v>299</v>
      </c>
      <c r="E58" s="65">
        <v>0.38</v>
      </c>
      <c r="F58" s="65">
        <v>1782</v>
      </c>
      <c r="G58" s="65">
        <v>11</v>
      </c>
      <c r="H58" s="65">
        <v>6</v>
      </c>
      <c r="I58" s="65">
        <v>27</v>
      </c>
      <c r="J58" s="73">
        <v>6</v>
      </c>
      <c r="K58" s="69"/>
      <c r="L58" s="69"/>
      <c r="M58" s="83"/>
      <c r="N58" s="72">
        <f t="shared" si="5"/>
        <v>2.0999999999999996</v>
      </c>
      <c r="O58" s="72">
        <v>13</v>
      </c>
      <c r="P58" s="72">
        <v>78</v>
      </c>
      <c r="Q58" s="72">
        <v>91</v>
      </c>
      <c r="R58" s="72">
        <v>104</v>
      </c>
      <c r="S58" s="72"/>
      <c r="T58" s="72">
        <v>117</v>
      </c>
      <c r="U58" s="74" t="s">
        <v>467</v>
      </c>
    </row>
    <row r="59" spans="1:21" hidden="1">
      <c r="A59" s="72">
        <v>39</v>
      </c>
      <c r="B59" s="56">
        <v>14607012567809</v>
      </c>
      <c r="C59" s="56">
        <v>4607012567666</v>
      </c>
      <c r="D59" s="58" t="s">
        <v>300</v>
      </c>
      <c r="E59" s="65">
        <v>0.38</v>
      </c>
      <c r="F59" s="65">
        <v>1782</v>
      </c>
      <c r="G59" s="65">
        <v>11</v>
      </c>
      <c r="H59" s="65">
        <v>6</v>
      </c>
      <c r="I59" s="65">
        <v>27</v>
      </c>
      <c r="J59" s="73">
        <v>6</v>
      </c>
      <c r="K59" s="69"/>
      <c r="L59" s="69"/>
      <c r="M59" s="83"/>
      <c r="N59" s="72">
        <f t="shared" si="5"/>
        <v>2.0999999999999996</v>
      </c>
      <c r="O59" s="72">
        <v>13</v>
      </c>
      <c r="P59" s="72">
        <v>78</v>
      </c>
      <c r="Q59" s="72">
        <v>91</v>
      </c>
      <c r="R59" s="72">
        <v>104</v>
      </c>
      <c r="S59" s="72"/>
      <c r="T59" s="72">
        <v>117</v>
      </c>
      <c r="U59" s="74" t="s">
        <v>467</v>
      </c>
    </row>
    <row r="60" spans="1:21">
      <c r="A60" s="72"/>
      <c r="B60" s="56"/>
      <c r="C60" s="56"/>
      <c r="D60" s="58"/>
      <c r="E60" s="65"/>
      <c r="F60" s="65"/>
      <c r="G60" s="65"/>
      <c r="H60" s="65"/>
      <c r="I60" s="65"/>
      <c r="J60" s="73"/>
      <c r="K60" s="69"/>
      <c r="L60" s="69"/>
      <c r="M60" s="152"/>
      <c r="N60" s="72"/>
      <c r="O60" s="72"/>
      <c r="P60" s="72"/>
      <c r="Q60" s="72"/>
      <c r="R60" s="72"/>
      <c r="S60" s="72"/>
      <c r="T60" s="72"/>
      <c r="U60" s="74"/>
    </row>
    <row r="61" spans="1:21" ht="18">
      <c r="A61" s="174"/>
      <c r="B61" s="175"/>
      <c r="C61" s="175"/>
      <c r="D61" s="180" t="s">
        <v>472</v>
      </c>
      <c r="E61" s="176"/>
      <c r="F61" s="176"/>
      <c r="G61" s="176"/>
      <c r="H61" s="176"/>
      <c r="I61" s="176"/>
      <c r="J61" s="176"/>
      <c r="K61" s="176"/>
      <c r="L61" s="176"/>
      <c r="M61" s="177"/>
      <c r="N61" s="174"/>
      <c r="O61" s="174"/>
      <c r="P61" s="174"/>
      <c r="Q61" s="174"/>
      <c r="R61" s="174"/>
      <c r="S61" s="174"/>
      <c r="T61" s="174"/>
      <c r="U61" s="74"/>
    </row>
    <row r="62" spans="1:21">
      <c r="A62" s="72"/>
      <c r="B62" s="56">
        <v>14607012566567</v>
      </c>
      <c r="C62" s="90" t="s">
        <v>380</v>
      </c>
      <c r="D62" s="58" t="s">
        <v>370</v>
      </c>
      <c r="E62" s="73">
        <v>0.435</v>
      </c>
      <c r="F62" s="73"/>
      <c r="G62" s="73">
        <v>14</v>
      </c>
      <c r="H62" s="73">
        <v>7</v>
      </c>
      <c r="I62" s="73">
        <v>18</v>
      </c>
      <c r="J62" s="73">
        <v>12</v>
      </c>
      <c r="K62" s="73">
        <v>43</v>
      </c>
      <c r="L62" s="73">
        <v>28.5</v>
      </c>
      <c r="M62" s="86">
        <v>18.5</v>
      </c>
      <c r="N62" s="72">
        <v>4.8</v>
      </c>
      <c r="O62" s="72">
        <v>6</v>
      </c>
      <c r="P62" s="72">
        <v>36</v>
      </c>
      <c r="Q62" s="72">
        <v>42</v>
      </c>
      <c r="R62" s="72">
        <v>48</v>
      </c>
      <c r="S62" s="72"/>
      <c r="T62" s="72">
        <v>54</v>
      </c>
      <c r="U62" s="74"/>
    </row>
    <row r="63" spans="1:21">
      <c r="A63" s="72"/>
      <c r="B63" s="56">
        <v>14607012566574</v>
      </c>
      <c r="C63" s="90" t="s">
        <v>381</v>
      </c>
      <c r="D63" s="58" t="s">
        <v>371</v>
      </c>
      <c r="E63" s="73">
        <v>0.435</v>
      </c>
      <c r="F63" s="73"/>
      <c r="G63" s="73">
        <v>14</v>
      </c>
      <c r="H63" s="73">
        <v>7</v>
      </c>
      <c r="I63" s="73">
        <v>18</v>
      </c>
      <c r="J63" s="73">
        <v>12</v>
      </c>
      <c r="K63" s="73">
        <v>43</v>
      </c>
      <c r="L63" s="73">
        <v>28.5</v>
      </c>
      <c r="M63" s="86">
        <v>18.5</v>
      </c>
      <c r="N63" s="72">
        <v>4.8</v>
      </c>
      <c r="O63" s="72">
        <v>6</v>
      </c>
      <c r="P63" s="72">
        <v>36</v>
      </c>
      <c r="Q63" s="72">
        <v>42</v>
      </c>
      <c r="R63" s="72">
        <v>48</v>
      </c>
      <c r="S63" s="72"/>
      <c r="T63" s="72">
        <v>54</v>
      </c>
      <c r="U63" s="74"/>
    </row>
    <row r="64" spans="1:21">
      <c r="A64" s="72"/>
      <c r="B64" s="56">
        <v>14607012566598</v>
      </c>
      <c r="C64" s="90" t="s">
        <v>382</v>
      </c>
      <c r="D64" s="58" t="s">
        <v>372</v>
      </c>
      <c r="E64" s="73">
        <v>0.435</v>
      </c>
      <c r="F64" s="73"/>
      <c r="G64" s="73">
        <v>14</v>
      </c>
      <c r="H64" s="73">
        <v>7</v>
      </c>
      <c r="I64" s="73">
        <v>18</v>
      </c>
      <c r="J64" s="73">
        <v>12</v>
      </c>
      <c r="K64" s="73">
        <v>43</v>
      </c>
      <c r="L64" s="73">
        <v>28.5</v>
      </c>
      <c r="M64" s="86">
        <v>18.5</v>
      </c>
      <c r="N64" s="72">
        <v>4.8</v>
      </c>
      <c r="O64" s="72">
        <v>6</v>
      </c>
      <c r="P64" s="72">
        <v>36</v>
      </c>
      <c r="Q64" s="72">
        <v>42</v>
      </c>
      <c r="R64" s="72">
        <v>48</v>
      </c>
      <c r="S64" s="72"/>
      <c r="T64" s="72">
        <v>54</v>
      </c>
      <c r="U64" s="74"/>
    </row>
    <row r="65" spans="1:22">
      <c r="A65" s="72"/>
      <c r="B65" s="56">
        <v>14607012566581</v>
      </c>
      <c r="C65" s="90" t="s">
        <v>383</v>
      </c>
      <c r="D65" s="58" t="s">
        <v>373</v>
      </c>
      <c r="E65" s="73">
        <v>0.435</v>
      </c>
      <c r="F65" s="73"/>
      <c r="G65" s="73">
        <v>14</v>
      </c>
      <c r="H65" s="73">
        <v>7</v>
      </c>
      <c r="I65" s="73">
        <v>18</v>
      </c>
      <c r="J65" s="73">
        <v>12</v>
      </c>
      <c r="K65" s="73">
        <v>43</v>
      </c>
      <c r="L65" s="73">
        <v>28.5</v>
      </c>
      <c r="M65" s="86">
        <v>18.5</v>
      </c>
      <c r="N65" s="72">
        <v>4.8</v>
      </c>
      <c r="O65" s="72">
        <v>6</v>
      </c>
      <c r="P65" s="72">
        <v>36</v>
      </c>
      <c r="Q65" s="72">
        <v>42</v>
      </c>
      <c r="R65" s="72">
        <v>48</v>
      </c>
      <c r="S65" s="72"/>
      <c r="T65" s="72">
        <v>54</v>
      </c>
      <c r="U65" s="74"/>
    </row>
    <row r="66" spans="1:22">
      <c r="A66" s="72"/>
      <c r="B66" s="91">
        <v>14607012566604</v>
      </c>
      <c r="C66" s="90" t="s">
        <v>377</v>
      </c>
      <c r="D66" s="58" t="s">
        <v>374</v>
      </c>
      <c r="E66" s="73">
        <v>0.435</v>
      </c>
      <c r="F66" s="73"/>
      <c r="G66" s="73">
        <v>14</v>
      </c>
      <c r="H66" s="73">
        <v>7</v>
      </c>
      <c r="I66" s="73">
        <v>18</v>
      </c>
      <c r="J66" s="73">
        <v>12</v>
      </c>
      <c r="K66" s="73">
        <v>43</v>
      </c>
      <c r="L66" s="73">
        <v>28.5</v>
      </c>
      <c r="M66" s="86">
        <v>18.5</v>
      </c>
      <c r="N66" s="72">
        <v>4.8</v>
      </c>
      <c r="O66" s="72">
        <v>6</v>
      </c>
      <c r="P66" s="72">
        <v>36</v>
      </c>
      <c r="Q66" s="72">
        <v>42</v>
      </c>
      <c r="R66" s="72">
        <v>48</v>
      </c>
      <c r="S66" s="72"/>
      <c r="T66" s="72">
        <v>54</v>
      </c>
    </row>
    <row r="67" spans="1:22">
      <c r="A67" s="72"/>
      <c r="B67" s="92">
        <v>14607012566611</v>
      </c>
      <c r="C67" s="90" t="s">
        <v>378</v>
      </c>
      <c r="D67" s="58" t="s">
        <v>375</v>
      </c>
      <c r="E67" s="73">
        <v>0.435</v>
      </c>
      <c r="F67" s="73"/>
      <c r="G67" s="73">
        <v>14</v>
      </c>
      <c r="H67" s="73">
        <v>7</v>
      </c>
      <c r="I67" s="73">
        <v>18</v>
      </c>
      <c r="J67" s="73">
        <v>12</v>
      </c>
      <c r="K67" s="73">
        <v>43</v>
      </c>
      <c r="L67" s="73">
        <v>28.5</v>
      </c>
      <c r="M67" s="86">
        <v>18.5</v>
      </c>
      <c r="N67" s="72">
        <v>4.8</v>
      </c>
      <c r="O67" s="72">
        <v>6</v>
      </c>
      <c r="P67" s="72">
        <v>36</v>
      </c>
      <c r="Q67" s="72">
        <v>42</v>
      </c>
      <c r="R67" s="72">
        <v>48</v>
      </c>
      <c r="S67" s="72"/>
      <c r="T67" s="72">
        <v>54</v>
      </c>
    </row>
    <row r="68" spans="1:22">
      <c r="A68" s="72"/>
      <c r="B68" s="92">
        <v>14607012566628</v>
      </c>
      <c r="C68" s="90" t="s">
        <v>379</v>
      </c>
      <c r="D68" s="58" t="s">
        <v>376</v>
      </c>
      <c r="E68" s="73">
        <v>0.435</v>
      </c>
      <c r="F68" s="73"/>
      <c r="G68" s="73">
        <v>14</v>
      </c>
      <c r="H68" s="73">
        <v>7</v>
      </c>
      <c r="I68" s="73">
        <v>18</v>
      </c>
      <c r="J68" s="73">
        <v>12</v>
      </c>
      <c r="K68" s="73">
        <v>43</v>
      </c>
      <c r="L68" s="73">
        <v>28.5</v>
      </c>
      <c r="M68" s="86">
        <v>18.5</v>
      </c>
      <c r="N68" s="72">
        <v>4.8</v>
      </c>
      <c r="O68" s="72">
        <v>6</v>
      </c>
      <c r="P68" s="72">
        <v>36</v>
      </c>
      <c r="Q68" s="72">
        <v>42</v>
      </c>
      <c r="R68" s="72">
        <v>48</v>
      </c>
      <c r="S68" s="72"/>
      <c r="T68" s="72">
        <v>54</v>
      </c>
    </row>
    <row r="69" spans="1:22">
      <c r="A69" s="72"/>
      <c r="B69" s="92"/>
      <c r="C69" s="90"/>
      <c r="D69" s="58"/>
      <c r="E69" s="73"/>
      <c r="F69" s="73"/>
      <c r="G69" s="73"/>
      <c r="H69" s="73"/>
      <c r="I69" s="73"/>
      <c r="J69" s="73"/>
      <c r="K69" s="73"/>
      <c r="L69" s="73"/>
      <c r="M69" s="86"/>
      <c r="N69" s="72"/>
      <c r="O69" s="72"/>
      <c r="P69" s="72"/>
      <c r="Q69" s="72"/>
      <c r="R69" s="72"/>
      <c r="S69" s="72"/>
      <c r="T69" s="72"/>
    </row>
    <row r="70" spans="1:22" ht="18">
      <c r="A70" s="174"/>
      <c r="B70" s="175"/>
      <c r="C70" s="175"/>
      <c r="D70" s="180" t="s">
        <v>484</v>
      </c>
      <c r="E70" s="176"/>
      <c r="F70" s="176"/>
      <c r="G70" s="176"/>
      <c r="H70" s="176"/>
      <c r="I70" s="176"/>
      <c r="J70" s="176"/>
      <c r="K70" s="176"/>
      <c r="L70" s="176"/>
      <c r="M70" s="177"/>
      <c r="N70" s="174"/>
      <c r="O70" s="174"/>
      <c r="P70" s="174"/>
      <c r="Q70" s="174"/>
      <c r="R70" s="174"/>
      <c r="S70" s="174"/>
      <c r="T70" s="174"/>
      <c r="U70" s="74"/>
    </row>
    <row r="71" spans="1:22">
      <c r="A71" s="72"/>
      <c r="B71" s="92">
        <v>14607012566666</v>
      </c>
      <c r="C71" s="190">
        <v>4607012566614</v>
      </c>
      <c r="D71" s="58" t="s">
        <v>375</v>
      </c>
      <c r="E71" s="73">
        <v>0.435</v>
      </c>
      <c r="F71" s="73"/>
      <c r="G71" s="73">
        <v>14</v>
      </c>
      <c r="H71" s="73">
        <v>7</v>
      </c>
      <c r="I71" s="73">
        <v>18</v>
      </c>
      <c r="J71" s="73">
        <v>12</v>
      </c>
      <c r="K71" s="73">
        <v>28.5</v>
      </c>
      <c r="L71" s="73">
        <v>22</v>
      </c>
      <c r="M71" s="86">
        <v>18.5</v>
      </c>
      <c r="N71" s="72">
        <v>4.8</v>
      </c>
      <c r="O71" s="72">
        <v>13</v>
      </c>
      <c r="P71" s="72">
        <v>78</v>
      </c>
      <c r="Q71" s="72">
        <v>91</v>
      </c>
      <c r="R71" s="72">
        <v>104</v>
      </c>
      <c r="S71" s="72"/>
      <c r="T71" s="72">
        <v>117</v>
      </c>
    </row>
    <row r="72" spans="1:22">
      <c r="A72" s="72"/>
      <c r="B72" s="56">
        <v>14607012566673</v>
      </c>
      <c r="C72" s="190">
        <v>4607012566560</v>
      </c>
      <c r="D72" s="58" t="s">
        <v>370</v>
      </c>
      <c r="E72" s="73">
        <v>0.435</v>
      </c>
      <c r="F72" s="73"/>
      <c r="G72" s="73">
        <v>14</v>
      </c>
      <c r="H72" s="73">
        <v>7</v>
      </c>
      <c r="I72" s="73">
        <v>18</v>
      </c>
      <c r="J72" s="73">
        <v>12</v>
      </c>
      <c r="K72" s="73">
        <v>28.5</v>
      </c>
      <c r="L72" s="73">
        <v>22</v>
      </c>
      <c r="M72" s="86">
        <v>18.5</v>
      </c>
      <c r="N72" s="72">
        <v>4.8</v>
      </c>
      <c r="O72" s="72">
        <v>13</v>
      </c>
      <c r="P72" s="72">
        <v>78</v>
      </c>
      <c r="Q72" s="72">
        <v>91</v>
      </c>
      <c r="R72" s="72">
        <v>104</v>
      </c>
      <c r="S72" s="72"/>
      <c r="T72" s="72">
        <v>117</v>
      </c>
      <c r="U72" s="74"/>
    </row>
    <row r="73" spans="1:22">
      <c r="A73" s="72"/>
      <c r="B73" s="56">
        <v>14607012566680</v>
      </c>
      <c r="C73" s="190">
        <v>4607012566577</v>
      </c>
      <c r="D73" s="58" t="s">
        <v>371</v>
      </c>
      <c r="E73" s="73">
        <v>0.435</v>
      </c>
      <c r="F73" s="73"/>
      <c r="G73" s="73">
        <v>14</v>
      </c>
      <c r="H73" s="73">
        <v>7</v>
      </c>
      <c r="I73" s="73">
        <v>18</v>
      </c>
      <c r="J73" s="73">
        <v>12</v>
      </c>
      <c r="K73" s="73">
        <v>28.5</v>
      </c>
      <c r="L73" s="73">
        <v>22</v>
      </c>
      <c r="M73" s="86">
        <v>18.5</v>
      </c>
      <c r="N73" s="72">
        <v>4.8</v>
      </c>
      <c r="O73" s="72">
        <v>13</v>
      </c>
      <c r="P73" s="72">
        <v>78</v>
      </c>
      <c r="Q73" s="72">
        <v>91</v>
      </c>
      <c r="R73" s="72">
        <v>104</v>
      </c>
      <c r="S73" s="72"/>
      <c r="T73" s="72">
        <v>117</v>
      </c>
      <c r="U73" s="74"/>
    </row>
    <row r="74" spans="1:22">
      <c r="A74" s="72"/>
      <c r="B74" s="56">
        <v>14607012566697</v>
      </c>
      <c r="C74" s="190">
        <v>4607012566591</v>
      </c>
      <c r="D74" s="58" t="s">
        <v>372</v>
      </c>
      <c r="E74" s="73">
        <v>0.435</v>
      </c>
      <c r="F74" s="73"/>
      <c r="G74" s="73">
        <v>14</v>
      </c>
      <c r="H74" s="73">
        <v>7</v>
      </c>
      <c r="I74" s="73">
        <v>18</v>
      </c>
      <c r="J74" s="73">
        <v>12</v>
      </c>
      <c r="K74" s="73">
        <v>28.5</v>
      </c>
      <c r="L74" s="73">
        <v>22</v>
      </c>
      <c r="M74" s="86">
        <v>18.5</v>
      </c>
      <c r="N74" s="72">
        <v>4.8</v>
      </c>
      <c r="O74" s="72">
        <v>13</v>
      </c>
      <c r="P74" s="72">
        <v>78</v>
      </c>
      <c r="Q74" s="72">
        <v>91</v>
      </c>
      <c r="R74" s="72">
        <v>104</v>
      </c>
      <c r="S74" s="72"/>
      <c r="T74" s="72">
        <v>117</v>
      </c>
      <c r="U74" s="74"/>
    </row>
    <row r="75" spans="1:22">
      <c r="A75" s="72"/>
      <c r="B75" s="56"/>
      <c r="C75" s="56"/>
      <c r="D75" s="58"/>
      <c r="E75" s="73"/>
      <c r="F75" s="73"/>
      <c r="G75" s="73"/>
      <c r="H75" s="73"/>
      <c r="I75" s="73"/>
      <c r="J75" s="73"/>
      <c r="K75" s="73"/>
      <c r="L75" s="73"/>
      <c r="M75" s="86"/>
      <c r="N75" s="72"/>
      <c r="O75" s="72"/>
      <c r="P75" s="72"/>
      <c r="Q75" s="72"/>
      <c r="R75" s="72"/>
      <c r="S75" s="72"/>
      <c r="T75" s="72"/>
    </row>
    <row r="76" spans="1:22" ht="18">
      <c r="A76" s="174"/>
      <c r="B76" s="175"/>
      <c r="C76" s="175"/>
      <c r="D76" s="180" t="s">
        <v>386</v>
      </c>
      <c r="E76" s="176"/>
      <c r="F76" s="176"/>
      <c r="G76" s="176"/>
      <c r="H76" s="176"/>
      <c r="I76" s="176"/>
      <c r="J76" s="176"/>
      <c r="K76" s="176"/>
      <c r="L76" s="176"/>
      <c r="M76" s="177"/>
      <c r="N76" s="174"/>
      <c r="O76" s="174"/>
      <c r="P76" s="174"/>
      <c r="Q76" s="174"/>
      <c r="R76" s="174"/>
      <c r="S76" s="174"/>
      <c r="T76" s="174"/>
    </row>
    <row r="77" spans="1:22" s="74" customFormat="1">
      <c r="A77" s="72"/>
      <c r="B77" s="76" t="s">
        <v>363</v>
      </c>
      <c r="C77" s="76">
        <v>4607012565716</v>
      </c>
      <c r="D77" s="58" t="s">
        <v>360</v>
      </c>
      <c r="E77" s="75">
        <v>0.42099999999999999</v>
      </c>
      <c r="F77" s="73"/>
      <c r="G77" s="73">
        <v>8</v>
      </c>
      <c r="H77" s="73">
        <v>2.5</v>
      </c>
      <c r="I77" s="73">
        <v>27</v>
      </c>
      <c r="J77" s="73">
        <v>22</v>
      </c>
      <c r="K77" s="73">
        <v>27.5</v>
      </c>
      <c r="L77" s="73">
        <v>17</v>
      </c>
      <c r="M77" s="86">
        <v>28</v>
      </c>
      <c r="N77" s="72">
        <f>J77*0.4</f>
        <v>8.8000000000000007</v>
      </c>
      <c r="O77" s="72">
        <v>16</v>
      </c>
      <c r="P77" s="72">
        <v>64</v>
      </c>
      <c r="Q77" s="72">
        <v>80</v>
      </c>
      <c r="R77" s="72"/>
      <c r="S77" s="72"/>
      <c r="T77" s="72"/>
    </row>
    <row r="78" spans="1:22" s="74" customFormat="1">
      <c r="A78" s="72"/>
      <c r="B78" s="76" t="s">
        <v>364</v>
      </c>
      <c r="C78" s="76">
        <v>4607012565723</v>
      </c>
      <c r="D78" s="58" t="s">
        <v>361</v>
      </c>
      <c r="E78" s="75">
        <v>0.42099999999999999</v>
      </c>
      <c r="F78" s="73"/>
      <c r="G78" s="73">
        <v>8</v>
      </c>
      <c r="H78" s="73">
        <v>2.5</v>
      </c>
      <c r="I78" s="73">
        <v>27</v>
      </c>
      <c r="J78" s="73">
        <v>22</v>
      </c>
      <c r="K78" s="73">
        <v>27.5</v>
      </c>
      <c r="L78" s="73">
        <v>17</v>
      </c>
      <c r="M78" s="86">
        <v>28</v>
      </c>
      <c r="N78" s="72">
        <f>J78*0.4</f>
        <v>8.8000000000000007</v>
      </c>
      <c r="O78" s="72">
        <v>16</v>
      </c>
      <c r="P78" s="72">
        <v>64</v>
      </c>
      <c r="Q78" s="72">
        <v>80</v>
      </c>
      <c r="R78" s="72"/>
      <c r="S78" s="72"/>
      <c r="T78" s="72"/>
    </row>
    <row r="79" spans="1:22" s="74" customFormat="1">
      <c r="A79" s="72"/>
      <c r="B79" s="76">
        <v>14607012560329</v>
      </c>
      <c r="C79" s="76">
        <v>4607012560322</v>
      </c>
      <c r="D79" s="58" t="s">
        <v>439</v>
      </c>
      <c r="E79" s="75">
        <v>0.82499999999999996</v>
      </c>
      <c r="F79" s="73"/>
      <c r="G79" s="73">
        <v>8</v>
      </c>
      <c r="H79" s="73">
        <v>4.5</v>
      </c>
      <c r="I79" s="73">
        <v>27</v>
      </c>
      <c r="J79" s="73">
        <v>12</v>
      </c>
      <c r="K79" s="73">
        <v>27.5</v>
      </c>
      <c r="L79" s="73">
        <v>17</v>
      </c>
      <c r="M79" s="86">
        <v>28</v>
      </c>
      <c r="N79" s="72">
        <f>J79*0.8</f>
        <v>9.6000000000000014</v>
      </c>
      <c r="O79" s="72">
        <v>16</v>
      </c>
      <c r="P79" s="72">
        <v>64</v>
      </c>
      <c r="Q79" s="72">
        <v>80</v>
      </c>
      <c r="R79" s="72"/>
      <c r="S79" s="72"/>
      <c r="T79" s="72"/>
    </row>
    <row r="80" spans="1:22" s="74" customFormat="1" ht="2.25" hidden="1" customHeight="1">
      <c r="A80" s="134"/>
      <c r="B80" s="135">
        <v>14607012560350</v>
      </c>
      <c r="C80" s="135">
        <v>4607012560353</v>
      </c>
      <c r="D80" s="136" t="s">
        <v>434</v>
      </c>
      <c r="E80" s="137">
        <v>0.42099999999999999</v>
      </c>
      <c r="F80" s="138"/>
      <c r="G80" s="138">
        <v>8</v>
      </c>
      <c r="H80" s="138">
        <v>2.5</v>
      </c>
      <c r="I80" s="138">
        <v>27</v>
      </c>
      <c r="J80" s="138">
        <v>22</v>
      </c>
      <c r="K80" s="138">
        <v>27.5</v>
      </c>
      <c r="L80" s="138">
        <v>17</v>
      </c>
      <c r="M80" s="139">
        <v>28</v>
      </c>
      <c r="N80" s="134">
        <v>8.8000000000000007</v>
      </c>
      <c r="O80" s="134">
        <v>16</v>
      </c>
      <c r="P80" s="134">
        <v>64</v>
      </c>
      <c r="Q80" s="134">
        <v>80</v>
      </c>
      <c r="R80" s="134"/>
      <c r="S80" s="134"/>
      <c r="T80" s="134" t="s">
        <v>444</v>
      </c>
      <c r="U80" s="140"/>
      <c r="V80" s="140"/>
    </row>
    <row r="81" spans="1:20" s="74" customFormat="1">
      <c r="A81" s="72"/>
      <c r="B81" s="76">
        <v>14607012560343</v>
      </c>
      <c r="C81" s="76">
        <v>4607012560346</v>
      </c>
      <c r="D81" s="58" t="s">
        <v>435</v>
      </c>
      <c r="E81" s="75">
        <v>0.42099999999999999</v>
      </c>
      <c r="F81" s="73"/>
      <c r="G81" s="73">
        <v>8</v>
      </c>
      <c r="H81" s="73">
        <v>2.5</v>
      </c>
      <c r="I81" s="73">
        <v>27</v>
      </c>
      <c r="J81" s="73">
        <v>22</v>
      </c>
      <c r="K81" s="73">
        <v>27.5</v>
      </c>
      <c r="L81" s="73">
        <v>17</v>
      </c>
      <c r="M81" s="86">
        <v>28</v>
      </c>
      <c r="N81" s="72">
        <f>J81*0.4</f>
        <v>8.8000000000000007</v>
      </c>
      <c r="O81" s="72">
        <v>16</v>
      </c>
      <c r="P81" s="72">
        <v>64</v>
      </c>
      <c r="Q81" s="72">
        <v>80</v>
      </c>
      <c r="R81" s="72"/>
      <c r="S81" s="72"/>
      <c r="T81" s="72"/>
    </row>
    <row r="82" spans="1:20">
      <c r="A82" s="154"/>
      <c r="B82" s="66"/>
      <c r="C82" s="66"/>
      <c r="D82" s="58"/>
      <c r="E82" s="65"/>
      <c r="F82" s="65"/>
      <c r="G82" s="65"/>
      <c r="H82" s="65"/>
      <c r="I82" s="65"/>
      <c r="J82" s="65"/>
      <c r="K82" s="65"/>
      <c r="L82" s="65"/>
      <c r="M82" s="84"/>
      <c r="N82" s="72"/>
      <c r="O82" s="154"/>
      <c r="P82" s="154"/>
      <c r="Q82" s="154"/>
      <c r="R82" s="154"/>
      <c r="S82" s="154"/>
      <c r="T82" s="154"/>
    </row>
    <row r="83" spans="1:20">
      <c r="A83" s="130"/>
      <c r="B83" s="65"/>
      <c r="C83" s="65"/>
      <c r="D83" s="64"/>
      <c r="E83" s="65"/>
      <c r="F83" s="65"/>
      <c r="G83" s="65"/>
      <c r="H83" s="65"/>
      <c r="I83" s="65"/>
      <c r="J83" s="65"/>
      <c r="K83" s="65"/>
      <c r="L83" s="65"/>
      <c r="M83" s="84"/>
      <c r="N83" s="64"/>
      <c r="O83" s="130"/>
      <c r="P83" s="130"/>
      <c r="Q83" s="130"/>
      <c r="R83" s="130"/>
      <c r="S83" s="130"/>
      <c r="T83" s="130"/>
    </row>
    <row r="84" spans="1:20" ht="18">
      <c r="A84" s="181"/>
      <c r="B84" s="182"/>
      <c r="C84" s="182"/>
      <c r="D84" s="183" t="s">
        <v>460</v>
      </c>
      <c r="E84" s="176"/>
      <c r="F84" s="176"/>
      <c r="G84" s="176"/>
      <c r="H84" s="176"/>
      <c r="I84" s="176"/>
      <c r="J84" s="176"/>
      <c r="K84" s="176"/>
      <c r="L84" s="176"/>
      <c r="M84" s="177"/>
      <c r="N84" s="178"/>
      <c r="O84" s="174"/>
      <c r="P84" s="174"/>
      <c r="Q84" s="174"/>
      <c r="R84" s="174"/>
      <c r="S84" s="174"/>
      <c r="T84" s="174"/>
    </row>
    <row r="85" spans="1:20" ht="13.5" customHeight="1">
      <c r="A85" s="72"/>
      <c r="B85" s="184">
        <v>14607012564716</v>
      </c>
      <c r="C85" s="184">
        <v>4607012564719</v>
      </c>
      <c r="D85" s="185" t="s">
        <v>462</v>
      </c>
      <c r="E85" s="73">
        <v>0.435</v>
      </c>
      <c r="F85" s="73"/>
      <c r="G85" s="73">
        <v>14</v>
      </c>
      <c r="H85" s="73">
        <v>7</v>
      </c>
      <c r="I85" s="73">
        <v>18</v>
      </c>
      <c r="J85" s="73">
        <v>12</v>
      </c>
      <c r="K85" s="73">
        <v>43</v>
      </c>
      <c r="L85" s="73">
        <v>28.5</v>
      </c>
      <c r="M85" s="86">
        <v>18.5</v>
      </c>
      <c r="N85" s="72">
        <v>4.8</v>
      </c>
      <c r="O85" s="72">
        <v>6</v>
      </c>
      <c r="P85" s="72">
        <v>36</v>
      </c>
      <c r="Q85" s="72">
        <v>42</v>
      </c>
      <c r="R85" s="72">
        <v>48</v>
      </c>
      <c r="S85" s="72"/>
      <c r="T85" s="72">
        <v>54</v>
      </c>
    </row>
    <row r="86" spans="1:20">
      <c r="A86" s="72"/>
      <c r="B86" s="184">
        <v>14607012564563</v>
      </c>
      <c r="C86" s="184">
        <v>4607012564566</v>
      </c>
      <c r="D86" s="185" t="s">
        <v>463</v>
      </c>
      <c r="E86" s="73">
        <v>0.435</v>
      </c>
      <c r="F86" s="73"/>
      <c r="G86" s="73">
        <v>14</v>
      </c>
      <c r="H86" s="73">
        <v>7</v>
      </c>
      <c r="I86" s="73">
        <v>18</v>
      </c>
      <c r="J86" s="73">
        <v>12</v>
      </c>
      <c r="K86" s="73">
        <v>43</v>
      </c>
      <c r="L86" s="73">
        <v>28.5</v>
      </c>
      <c r="M86" s="86">
        <v>18.5</v>
      </c>
      <c r="N86" s="72">
        <v>4.8</v>
      </c>
      <c r="O86" s="72">
        <v>6</v>
      </c>
      <c r="P86" s="72">
        <v>36</v>
      </c>
      <c r="Q86" s="72">
        <v>42</v>
      </c>
      <c r="R86" s="72">
        <v>48</v>
      </c>
      <c r="S86" s="72"/>
      <c r="T86" s="72">
        <v>54</v>
      </c>
    </row>
    <row r="87" spans="1:20">
      <c r="A87" s="72"/>
      <c r="B87" s="184">
        <v>14607012564709</v>
      </c>
      <c r="C87" s="184">
        <v>4607012564702</v>
      </c>
      <c r="D87" s="185" t="s">
        <v>464</v>
      </c>
      <c r="E87" s="73">
        <v>0.435</v>
      </c>
      <c r="F87" s="73"/>
      <c r="G87" s="73">
        <v>14</v>
      </c>
      <c r="H87" s="73">
        <v>7</v>
      </c>
      <c r="I87" s="73">
        <v>18</v>
      </c>
      <c r="J87" s="73">
        <v>12</v>
      </c>
      <c r="K87" s="73">
        <v>43</v>
      </c>
      <c r="L87" s="73">
        <v>28.5</v>
      </c>
      <c r="M87" s="86">
        <v>18.5</v>
      </c>
      <c r="N87" s="72">
        <v>4.8</v>
      </c>
      <c r="O87" s="72">
        <v>6</v>
      </c>
      <c r="P87" s="72">
        <v>36</v>
      </c>
      <c r="Q87" s="72">
        <v>42</v>
      </c>
      <c r="R87" s="72">
        <v>48</v>
      </c>
      <c r="S87" s="72"/>
      <c r="T87" s="72">
        <v>54</v>
      </c>
    </row>
    <row r="88" spans="1:20">
      <c r="A88" s="72"/>
      <c r="B88" s="184">
        <v>14607012564723</v>
      </c>
      <c r="C88" s="184">
        <v>4607012564726</v>
      </c>
      <c r="D88" s="185" t="s">
        <v>465</v>
      </c>
      <c r="E88" s="73">
        <v>0.435</v>
      </c>
      <c r="F88" s="73"/>
      <c r="G88" s="73">
        <v>14</v>
      </c>
      <c r="H88" s="73">
        <v>7</v>
      </c>
      <c r="I88" s="73">
        <v>18</v>
      </c>
      <c r="J88" s="73">
        <v>12</v>
      </c>
      <c r="K88" s="73">
        <v>43</v>
      </c>
      <c r="L88" s="73">
        <v>28.5</v>
      </c>
      <c r="M88" s="86">
        <v>18.5</v>
      </c>
      <c r="N88" s="72">
        <v>4.8</v>
      </c>
      <c r="O88" s="72">
        <v>6</v>
      </c>
      <c r="P88" s="72">
        <v>36</v>
      </c>
      <c r="Q88" s="72">
        <v>42</v>
      </c>
      <c r="R88" s="72">
        <v>48</v>
      </c>
      <c r="S88" s="72"/>
      <c r="T88" s="72">
        <v>54</v>
      </c>
    </row>
    <row r="89" spans="1:20">
      <c r="A89" s="144"/>
      <c r="B89" s="191">
        <v>14607012564730</v>
      </c>
      <c r="C89" s="191">
        <v>4607012564733</v>
      </c>
      <c r="D89" s="185" t="s">
        <v>466</v>
      </c>
      <c r="E89" s="186">
        <v>0.435</v>
      </c>
      <c r="F89" s="186"/>
      <c r="G89" s="186">
        <v>14</v>
      </c>
      <c r="H89" s="186">
        <v>7</v>
      </c>
      <c r="I89" s="186">
        <v>18</v>
      </c>
      <c r="J89" s="186">
        <v>12</v>
      </c>
      <c r="K89" s="186">
        <v>43</v>
      </c>
      <c r="L89" s="186">
        <v>28.5</v>
      </c>
      <c r="M89" s="187">
        <v>18.5</v>
      </c>
      <c r="N89" s="188">
        <v>4.8</v>
      </c>
      <c r="O89" s="188">
        <v>6</v>
      </c>
      <c r="P89" s="188">
        <v>36</v>
      </c>
      <c r="Q89" s="188">
        <v>42</v>
      </c>
      <c r="R89" s="188">
        <v>48</v>
      </c>
      <c r="S89" s="188"/>
      <c r="T89" s="188">
        <v>54</v>
      </c>
    </row>
    <row r="90" spans="1:20" s="74" customFormat="1">
      <c r="A90" s="96"/>
      <c r="B90" s="184">
        <v>14607012564570</v>
      </c>
      <c r="C90" s="184">
        <v>4607012564573</v>
      </c>
      <c r="D90" s="58" t="s">
        <v>461</v>
      </c>
      <c r="E90" s="75">
        <v>0.42099999999999999</v>
      </c>
      <c r="F90" s="73"/>
      <c r="G90" s="73">
        <v>8</v>
      </c>
      <c r="H90" s="73">
        <v>2.5</v>
      </c>
      <c r="I90" s="73">
        <v>27</v>
      </c>
      <c r="J90" s="73">
        <v>22</v>
      </c>
      <c r="K90" s="73">
        <v>27.5</v>
      </c>
      <c r="L90" s="73">
        <v>17</v>
      </c>
      <c r="M90" s="86">
        <v>28</v>
      </c>
      <c r="N90" s="72">
        <f>J90*0.4</f>
        <v>8.8000000000000007</v>
      </c>
      <c r="O90" s="72">
        <v>16</v>
      </c>
      <c r="P90" s="72">
        <v>64</v>
      </c>
      <c r="Q90" s="72">
        <v>80</v>
      </c>
      <c r="R90" s="72"/>
      <c r="S90" s="72"/>
      <c r="T90" s="72"/>
    </row>
    <row r="91" spans="1:20">
      <c r="A91" s="78"/>
      <c r="B91" s="192"/>
      <c r="C91" s="192"/>
      <c r="D91" s="64"/>
      <c r="E91" s="65"/>
      <c r="F91" s="65"/>
      <c r="G91" s="65"/>
      <c r="H91" s="65"/>
      <c r="I91" s="65"/>
      <c r="J91" s="65"/>
      <c r="K91" s="65"/>
      <c r="L91" s="65"/>
      <c r="M91" s="84"/>
      <c r="N91" s="64"/>
      <c r="O91" s="78"/>
      <c r="P91" s="78"/>
      <c r="Q91" s="78"/>
      <c r="R91" s="78"/>
      <c r="S91" s="78"/>
      <c r="T91" s="78"/>
    </row>
    <row r="92" spans="1:20" ht="18">
      <c r="A92" s="174"/>
      <c r="B92" s="176"/>
      <c r="C92" s="176"/>
      <c r="D92" s="173" t="s">
        <v>483</v>
      </c>
      <c r="E92" s="176"/>
      <c r="F92" s="176"/>
      <c r="G92" s="176"/>
      <c r="H92" s="176"/>
      <c r="I92" s="176"/>
      <c r="J92" s="176"/>
      <c r="K92" s="176"/>
      <c r="L92" s="176"/>
      <c r="M92" s="177"/>
      <c r="N92" s="178"/>
      <c r="O92" s="174"/>
      <c r="P92" s="174"/>
      <c r="Q92" s="174"/>
      <c r="R92" s="174"/>
      <c r="S92" s="174"/>
      <c r="T92" s="174"/>
    </row>
    <row r="93" spans="1:20">
      <c r="A93" s="63"/>
      <c r="B93" s="56">
        <v>14607012565102</v>
      </c>
      <c r="C93" s="56">
        <v>4607012565105</v>
      </c>
      <c r="D93" s="57" t="s">
        <v>394</v>
      </c>
      <c r="E93" s="65">
        <v>0.70799999999999996</v>
      </c>
      <c r="F93" s="65">
        <v>2240</v>
      </c>
      <c r="G93" s="65">
        <v>16</v>
      </c>
      <c r="H93" s="65">
        <v>5</v>
      </c>
      <c r="I93" s="65">
        <v>28</v>
      </c>
      <c r="J93" s="65">
        <v>15</v>
      </c>
      <c r="K93" s="65">
        <v>56</v>
      </c>
      <c r="L93" s="65">
        <v>22.5</v>
      </c>
      <c r="M93" s="84">
        <v>22</v>
      </c>
      <c r="N93" s="80">
        <f>J93*0.7</f>
        <v>10.5</v>
      </c>
      <c r="O93" s="78">
        <v>7</v>
      </c>
      <c r="P93" s="78">
        <v>35</v>
      </c>
      <c r="Q93" s="78">
        <v>42</v>
      </c>
      <c r="R93" s="78">
        <v>49</v>
      </c>
      <c r="S93" s="78"/>
      <c r="T93" s="78">
        <v>56</v>
      </c>
    </row>
    <row r="94" spans="1:20">
      <c r="A94" s="63"/>
      <c r="B94" s="56">
        <v>14607012565058</v>
      </c>
      <c r="C94" s="56">
        <v>4607012565051</v>
      </c>
      <c r="D94" s="57" t="s">
        <v>395</v>
      </c>
      <c r="E94" s="65">
        <v>0.70799999999999996</v>
      </c>
      <c r="F94" s="65">
        <v>1920</v>
      </c>
      <c r="G94" s="65">
        <v>16</v>
      </c>
      <c r="H94" s="65">
        <v>4</v>
      </c>
      <c r="I94" s="65">
        <v>30</v>
      </c>
      <c r="J94" s="65">
        <v>15</v>
      </c>
      <c r="K94" s="65">
        <v>56</v>
      </c>
      <c r="L94" s="65">
        <v>22.5</v>
      </c>
      <c r="M94" s="84">
        <v>22</v>
      </c>
      <c r="N94" s="80">
        <f t="shared" ref="N94:N95" si="6">J94*0.7</f>
        <v>10.5</v>
      </c>
      <c r="O94" s="78">
        <v>7</v>
      </c>
      <c r="P94" s="78">
        <v>35</v>
      </c>
      <c r="Q94" s="78">
        <v>42</v>
      </c>
      <c r="R94" s="78">
        <v>49</v>
      </c>
      <c r="S94" s="78"/>
      <c r="T94" s="78">
        <v>56</v>
      </c>
    </row>
    <row r="95" spans="1:20">
      <c r="A95" s="63"/>
      <c r="B95" s="56">
        <v>14607012565072</v>
      </c>
      <c r="C95" s="56">
        <v>4607012565075</v>
      </c>
      <c r="D95" s="57" t="s">
        <v>396</v>
      </c>
      <c r="E95" s="65">
        <v>0.70799999999999996</v>
      </c>
      <c r="F95" s="65">
        <v>2040</v>
      </c>
      <c r="G95" s="65">
        <v>11.6</v>
      </c>
      <c r="H95" s="65">
        <v>9.5</v>
      </c>
      <c r="I95" s="65">
        <v>18.5</v>
      </c>
      <c r="J95" s="65">
        <v>12</v>
      </c>
      <c r="K95" s="65">
        <v>56</v>
      </c>
      <c r="L95" s="65">
        <v>22.5</v>
      </c>
      <c r="M95" s="84">
        <v>22</v>
      </c>
      <c r="N95" s="80">
        <f t="shared" si="6"/>
        <v>8.3999999999999986</v>
      </c>
      <c r="O95" s="78">
        <v>7</v>
      </c>
      <c r="P95" s="78">
        <v>35</v>
      </c>
      <c r="Q95" s="78">
        <v>42</v>
      </c>
      <c r="R95" s="78">
        <v>49</v>
      </c>
      <c r="S95" s="78"/>
      <c r="T95" s="78">
        <v>56</v>
      </c>
    </row>
    <row r="96" spans="1:20">
      <c r="A96" s="195"/>
      <c r="B96" s="56">
        <v>14607012565157</v>
      </c>
      <c r="C96" s="56">
        <v>4607012565150</v>
      </c>
      <c r="D96" s="57" t="s">
        <v>491</v>
      </c>
      <c r="E96" s="65">
        <v>0.70799999999999996</v>
      </c>
      <c r="F96" s="65">
        <v>2040</v>
      </c>
      <c r="G96" s="65">
        <v>11.6</v>
      </c>
      <c r="H96" s="65">
        <v>9.5</v>
      </c>
      <c r="I96" s="65">
        <v>18.5</v>
      </c>
      <c r="J96" s="65">
        <v>12</v>
      </c>
      <c r="K96" s="65">
        <v>56</v>
      </c>
      <c r="L96" s="65">
        <v>22.5</v>
      </c>
      <c r="M96" s="84">
        <v>22</v>
      </c>
      <c r="N96" s="195">
        <v>8.4</v>
      </c>
      <c r="O96" s="195">
        <v>7</v>
      </c>
      <c r="P96" s="195">
        <v>35</v>
      </c>
      <c r="Q96" s="195">
        <v>42</v>
      </c>
      <c r="R96" s="195">
        <v>49</v>
      </c>
      <c r="S96" s="195"/>
      <c r="T96" s="195">
        <v>56</v>
      </c>
    </row>
    <row r="97" spans="1:20">
      <c r="A97" s="63"/>
      <c r="B97" s="56">
        <v>14607012565232</v>
      </c>
      <c r="C97" s="56">
        <v>4607012565235</v>
      </c>
      <c r="D97" s="57" t="s">
        <v>397</v>
      </c>
      <c r="E97" s="65">
        <v>0.75600000000000001</v>
      </c>
      <c r="F97" s="65">
        <v>685</v>
      </c>
      <c r="G97" s="65">
        <v>28.5</v>
      </c>
      <c r="H97" s="65">
        <v>8</v>
      </c>
      <c r="I97" s="65">
        <v>3</v>
      </c>
      <c r="J97" s="65">
        <v>15</v>
      </c>
      <c r="K97" s="65">
        <v>28.5</v>
      </c>
      <c r="L97" s="65">
        <v>17.5</v>
      </c>
      <c r="M97" s="84">
        <v>27.5</v>
      </c>
      <c r="N97" s="80">
        <f>J97*0.75</f>
        <v>11.25</v>
      </c>
      <c r="O97" s="78">
        <v>16</v>
      </c>
      <c r="P97" s="78">
        <v>64</v>
      </c>
      <c r="Q97" s="78">
        <v>80</v>
      </c>
      <c r="R97" s="78"/>
      <c r="S97" s="78"/>
      <c r="T97" s="78"/>
    </row>
    <row r="98" spans="1:20">
      <c r="A98" s="63"/>
      <c r="B98" s="65"/>
      <c r="C98" s="65"/>
      <c r="D98" s="64"/>
      <c r="E98" s="65"/>
      <c r="F98" s="65"/>
      <c r="G98" s="65"/>
      <c r="H98" s="65"/>
      <c r="I98" s="65"/>
      <c r="J98" s="65"/>
      <c r="K98" s="65"/>
      <c r="L98" s="65"/>
      <c r="M98" s="84"/>
      <c r="N98" s="64"/>
      <c r="O98" s="78"/>
      <c r="P98" s="78"/>
      <c r="Q98" s="78"/>
      <c r="R98" s="78"/>
      <c r="S98" s="78"/>
      <c r="T98" s="78"/>
    </row>
    <row r="99" spans="1:20" ht="18">
      <c r="A99" s="174"/>
      <c r="B99" s="176"/>
      <c r="C99" s="176"/>
      <c r="D99" s="174" t="s">
        <v>454</v>
      </c>
      <c r="E99" s="176"/>
      <c r="F99" s="176"/>
      <c r="G99" s="176"/>
      <c r="H99" s="176"/>
      <c r="I99" s="176"/>
      <c r="J99" s="176"/>
      <c r="K99" s="176"/>
      <c r="L99" s="176"/>
      <c r="M99" s="177"/>
      <c r="N99" s="178"/>
      <c r="O99" s="174"/>
      <c r="P99" s="174"/>
      <c r="Q99" s="174"/>
      <c r="R99" s="174"/>
      <c r="S99" s="174"/>
      <c r="T99" s="174"/>
    </row>
    <row r="100" spans="1:20">
      <c r="A100" s="133"/>
      <c r="B100" s="66">
        <v>14607012565324</v>
      </c>
      <c r="C100" s="56"/>
      <c r="D100" s="61" t="s">
        <v>455</v>
      </c>
      <c r="E100" s="65">
        <v>25.4</v>
      </c>
      <c r="F100" s="65"/>
      <c r="G100" s="65"/>
      <c r="H100" s="65"/>
      <c r="I100" s="65"/>
      <c r="J100" s="65"/>
      <c r="K100" s="65"/>
      <c r="L100" s="65"/>
      <c r="M100" s="84"/>
      <c r="N100" s="133"/>
      <c r="O100" s="72">
        <v>3</v>
      </c>
      <c r="P100" s="72"/>
      <c r="Q100" s="72">
        <v>21</v>
      </c>
      <c r="R100" s="72"/>
      <c r="S100" s="72"/>
      <c r="T100" s="72"/>
    </row>
    <row r="101" spans="1:20">
      <c r="A101" s="133"/>
      <c r="B101" s="66">
        <v>14607012565300</v>
      </c>
      <c r="C101" s="56"/>
      <c r="D101" s="61" t="s">
        <v>456</v>
      </c>
      <c r="E101" s="65">
        <v>25.4</v>
      </c>
      <c r="F101" s="65"/>
      <c r="G101" s="65"/>
      <c r="H101" s="65"/>
      <c r="I101" s="65"/>
      <c r="J101" s="65"/>
      <c r="K101" s="65"/>
      <c r="L101" s="65"/>
      <c r="M101" s="84"/>
      <c r="N101" s="133"/>
      <c r="O101" s="72">
        <v>3</v>
      </c>
      <c r="P101" s="72">
        <v>18</v>
      </c>
      <c r="Q101" s="72"/>
      <c r="R101" s="72">
        <v>24</v>
      </c>
      <c r="S101" s="72"/>
      <c r="T101" s="72">
        <v>27</v>
      </c>
    </row>
    <row r="102" spans="1:20">
      <c r="A102" s="133"/>
      <c r="B102" s="66">
        <v>14607012565317</v>
      </c>
      <c r="C102" s="56"/>
      <c r="D102" s="61" t="s">
        <v>457</v>
      </c>
      <c r="E102" s="65">
        <v>18.399999999999999</v>
      </c>
      <c r="F102" s="65"/>
      <c r="G102" s="65"/>
      <c r="H102" s="65"/>
      <c r="I102" s="65"/>
      <c r="J102" s="65"/>
      <c r="K102" s="65"/>
      <c r="L102" s="65"/>
      <c r="M102" s="84"/>
      <c r="N102" s="133"/>
      <c r="O102" s="72">
        <v>3</v>
      </c>
      <c r="P102" s="72">
        <v>18</v>
      </c>
      <c r="Q102" s="72"/>
      <c r="R102" s="72">
        <v>24</v>
      </c>
      <c r="S102" s="72"/>
      <c r="T102" s="72">
        <v>27</v>
      </c>
    </row>
    <row r="103" spans="1:20">
      <c r="A103" s="133"/>
      <c r="B103" s="66">
        <v>14607012565331</v>
      </c>
      <c r="C103" s="56"/>
      <c r="D103" s="61" t="s">
        <v>458</v>
      </c>
      <c r="E103" s="65">
        <v>16.399999999999999</v>
      </c>
      <c r="F103" s="65"/>
      <c r="G103" s="65"/>
      <c r="H103" s="65"/>
      <c r="I103" s="65"/>
      <c r="J103" s="65"/>
      <c r="K103" s="65"/>
      <c r="L103" s="65"/>
      <c r="M103" s="84"/>
      <c r="N103" s="133"/>
      <c r="O103" s="72">
        <v>3</v>
      </c>
      <c r="P103" s="72">
        <v>18</v>
      </c>
      <c r="Q103" s="72"/>
      <c r="R103" s="72">
        <v>24</v>
      </c>
      <c r="S103" s="72"/>
      <c r="T103" s="72">
        <v>27</v>
      </c>
    </row>
    <row r="104" spans="1:20">
      <c r="A104" s="133"/>
      <c r="B104" s="66">
        <v>14607012565348</v>
      </c>
      <c r="C104" s="56"/>
      <c r="D104" s="61" t="s">
        <v>459</v>
      </c>
      <c r="E104" s="65">
        <v>16.399999999999999</v>
      </c>
      <c r="F104" s="65"/>
      <c r="G104" s="65"/>
      <c r="H104" s="65"/>
      <c r="I104" s="65"/>
      <c r="J104" s="65"/>
      <c r="K104" s="65"/>
      <c r="L104" s="65"/>
      <c r="M104" s="84"/>
      <c r="N104" s="133"/>
      <c r="O104" s="72">
        <v>3</v>
      </c>
      <c r="P104" s="72">
        <v>18</v>
      </c>
      <c r="Q104" s="72"/>
      <c r="R104" s="72">
        <v>24</v>
      </c>
      <c r="S104" s="72"/>
      <c r="T104" s="72">
        <v>27</v>
      </c>
    </row>
    <row r="105" spans="1:20">
      <c r="A105" s="154"/>
      <c r="B105" s="66">
        <v>14607012565386</v>
      </c>
      <c r="C105" s="56"/>
      <c r="D105" s="61" t="s">
        <v>482</v>
      </c>
      <c r="E105" s="65">
        <v>18.399999999999999</v>
      </c>
      <c r="F105" s="65"/>
      <c r="G105" s="65"/>
      <c r="H105" s="65"/>
      <c r="I105" s="65"/>
      <c r="J105" s="65"/>
      <c r="K105" s="65"/>
      <c r="L105" s="65"/>
      <c r="M105" s="84"/>
      <c r="N105" s="154"/>
      <c r="O105" s="72">
        <v>3</v>
      </c>
      <c r="P105" s="72">
        <v>18</v>
      </c>
      <c r="Q105" s="72"/>
      <c r="R105" s="72">
        <v>24</v>
      </c>
      <c r="S105" s="72"/>
      <c r="T105" s="72">
        <v>27</v>
      </c>
    </row>
    <row r="106" spans="1:20">
      <c r="A106" s="133"/>
      <c r="B106" s="65"/>
      <c r="C106" s="65"/>
      <c r="D106" s="64"/>
      <c r="E106" s="65"/>
      <c r="F106" s="65"/>
      <c r="G106" s="65"/>
      <c r="H106" s="65"/>
      <c r="I106" s="65"/>
      <c r="J106" s="65"/>
      <c r="K106" s="65"/>
      <c r="L106" s="65"/>
      <c r="M106" s="84"/>
      <c r="N106" s="64"/>
      <c r="O106" s="133"/>
      <c r="P106" s="133"/>
      <c r="Q106" s="133"/>
      <c r="R106" s="133"/>
      <c r="S106" s="133"/>
      <c r="T106" s="133"/>
    </row>
    <row r="107" spans="1:20" ht="18">
      <c r="A107" s="174"/>
      <c r="B107" s="176"/>
      <c r="C107" s="176"/>
      <c r="D107" s="176" t="s">
        <v>313</v>
      </c>
      <c r="E107" s="176"/>
      <c r="F107" s="176"/>
      <c r="G107" s="176"/>
      <c r="H107" s="176"/>
      <c r="I107" s="176"/>
      <c r="J107" s="176"/>
      <c r="K107" s="176"/>
      <c r="L107" s="176"/>
      <c r="M107" s="177"/>
      <c r="N107" s="178"/>
      <c r="O107" s="174"/>
      <c r="P107" s="174"/>
      <c r="Q107" s="174"/>
      <c r="R107" s="174"/>
      <c r="S107" s="174"/>
      <c r="T107" s="174"/>
    </row>
    <row r="108" spans="1:20" ht="17.25" customHeight="1">
      <c r="A108" s="63"/>
      <c r="B108" s="65"/>
      <c r="C108" s="56">
        <v>4607015650143</v>
      </c>
      <c r="D108" s="59" t="s">
        <v>301</v>
      </c>
      <c r="E108" s="65">
        <v>1.01</v>
      </c>
      <c r="F108" s="65">
        <v>1190</v>
      </c>
      <c r="G108" s="65">
        <v>10</v>
      </c>
      <c r="H108" s="65">
        <v>7</v>
      </c>
      <c r="I108" s="65">
        <v>17</v>
      </c>
      <c r="J108" s="65">
        <v>12</v>
      </c>
      <c r="K108" s="65">
        <v>43</v>
      </c>
      <c r="L108" s="65">
        <v>21</v>
      </c>
      <c r="M108" s="84">
        <v>17</v>
      </c>
      <c r="N108" s="80">
        <v>12</v>
      </c>
      <c r="O108" s="72">
        <v>10</v>
      </c>
      <c r="P108" s="72">
        <v>60</v>
      </c>
      <c r="Q108" s="72">
        <v>80</v>
      </c>
      <c r="R108" s="72"/>
      <c r="S108" s="72"/>
      <c r="T108" s="72"/>
    </row>
    <row r="109" spans="1:20" ht="16.5" customHeight="1">
      <c r="A109" s="63"/>
      <c r="B109" s="66">
        <v>14607012565027</v>
      </c>
      <c r="C109" s="56">
        <v>4607015650136</v>
      </c>
      <c r="D109" s="59" t="s">
        <v>302</v>
      </c>
      <c r="E109" s="65">
        <v>2.0150000000000001</v>
      </c>
      <c r="F109" s="65">
        <v>2346</v>
      </c>
      <c r="G109" s="65">
        <v>12</v>
      </c>
      <c r="H109" s="65">
        <v>8.5</v>
      </c>
      <c r="I109" s="65">
        <v>23</v>
      </c>
      <c r="J109" s="65">
        <v>6</v>
      </c>
      <c r="K109" s="65">
        <v>37</v>
      </c>
      <c r="L109" s="65">
        <v>23</v>
      </c>
      <c r="M109" s="84">
        <v>17</v>
      </c>
      <c r="N109" s="80">
        <v>12</v>
      </c>
      <c r="O109" s="72">
        <v>10</v>
      </c>
      <c r="P109" s="72">
        <v>60</v>
      </c>
      <c r="Q109" s="72">
        <v>80</v>
      </c>
      <c r="R109" s="72"/>
      <c r="S109" s="72"/>
      <c r="T109" s="72"/>
    </row>
    <row r="110" spans="1:20" ht="20.25" customHeight="1">
      <c r="A110" s="63"/>
      <c r="B110" s="66">
        <v>14607012565027</v>
      </c>
      <c r="C110" s="56">
        <v>46070125601136</v>
      </c>
      <c r="D110" s="59" t="s">
        <v>492</v>
      </c>
      <c r="E110" s="65">
        <v>2.0150000000000001</v>
      </c>
      <c r="F110" s="65">
        <v>2346</v>
      </c>
      <c r="G110" s="65">
        <v>12</v>
      </c>
      <c r="H110" s="65">
        <v>8.5</v>
      </c>
      <c r="I110" s="65">
        <v>23</v>
      </c>
      <c r="J110" s="65">
        <v>6</v>
      </c>
      <c r="K110" s="65">
        <v>37</v>
      </c>
      <c r="L110" s="65">
        <v>23</v>
      </c>
      <c r="M110" s="84">
        <v>17</v>
      </c>
      <c r="N110" s="64">
        <v>12</v>
      </c>
      <c r="O110" s="78">
        <v>10</v>
      </c>
      <c r="P110" s="78">
        <v>60</v>
      </c>
      <c r="Q110" s="78">
        <v>80</v>
      </c>
      <c r="R110" s="78"/>
      <c r="S110" s="78"/>
      <c r="T110" s="78"/>
    </row>
    <row r="111" spans="1:20" ht="18" customHeight="1">
      <c r="A111" s="80"/>
      <c r="B111" s="65"/>
      <c r="C111" s="65"/>
      <c r="D111" s="64"/>
      <c r="E111" s="65"/>
      <c r="F111" s="65"/>
      <c r="G111" s="65"/>
      <c r="H111" s="65"/>
      <c r="I111" s="65"/>
      <c r="J111" s="65"/>
      <c r="K111" s="65"/>
      <c r="L111" s="65"/>
      <c r="M111" s="84"/>
      <c r="N111" s="64"/>
      <c r="O111" s="78"/>
      <c r="P111" s="78"/>
      <c r="Q111" s="78"/>
      <c r="R111" s="78"/>
      <c r="S111" s="78"/>
      <c r="T111" s="78"/>
    </row>
    <row r="112" spans="1:20" ht="18">
      <c r="A112" s="155"/>
      <c r="B112" s="156"/>
      <c r="C112" s="156"/>
      <c r="D112" s="159" t="s">
        <v>314</v>
      </c>
      <c r="E112" s="156"/>
      <c r="F112" s="156"/>
      <c r="G112" s="156"/>
      <c r="H112" s="156"/>
      <c r="I112" s="156"/>
      <c r="J112" s="156"/>
      <c r="K112" s="156"/>
      <c r="L112" s="156"/>
      <c r="M112" s="157"/>
      <c r="N112" s="158"/>
      <c r="O112" s="155"/>
      <c r="P112" s="155"/>
      <c r="Q112" s="155"/>
      <c r="R112" s="155"/>
      <c r="S112" s="155"/>
      <c r="T112" s="155"/>
    </row>
    <row r="113" spans="1:20">
      <c r="A113" s="188"/>
      <c r="B113" s="233">
        <v>14607012561258</v>
      </c>
      <c r="C113" s="233">
        <v>4607012561251</v>
      </c>
      <c r="D113" s="232" t="s">
        <v>495</v>
      </c>
      <c r="E113" s="186">
        <v>1.51</v>
      </c>
      <c r="F113" s="186"/>
      <c r="G113" s="186"/>
      <c r="H113" s="186"/>
      <c r="I113" s="186"/>
      <c r="J113" s="186">
        <v>9</v>
      </c>
      <c r="K113" s="186">
        <v>48</v>
      </c>
      <c r="L113" s="186">
        <v>28.5</v>
      </c>
      <c r="M113" s="187">
        <v>30</v>
      </c>
      <c r="N113" s="231">
        <v>13.5</v>
      </c>
      <c r="O113" s="188">
        <v>6</v>
      </c>
      <c r="P113" s="188">
        <v>24</v>
      </c>
      <c r="Q113" s="188"/>
      <c r="R113" s="188">
        <v>30</v>
      </c>
      <c r="S113" s="188"/>
      <c r="T113" s="188"/>
    </row>
    <row r="114" spans="1:20">
      <c r="A114" s="188"/>
      <c r="B114" s="233">
        <v>14607012561265</v>
      </c>
      <c r="C114" s="233">
        <v>4607012561268</v>
      </c>
      <c r="D114" s="232" t="s">
        <v>496</v>
      </c>
      <c r="E114" s="186">
        <v>1.51</v>
      </c>
      <c r="F114" s="186"/>
      <c r="G114" s="186"/>
      <c r="H114" s="186"/>
      <c r="I114" s="186"/>
      <c r="J114" s="186">
        <v>9</v>
      </c>
      <c r="K114" s="186">
        <v>48</v>
      </c>
      <c r="L114" s="186">
        <v>28.5</v>
      </c>
      <c r="M114" s="187">
        <v>30</v>
      </c>
      <c r="N114" s="231">
        <v>13.5</v>
      </c>
      <c r="O114" s="188">
        <v>6</v>
      </c>
      <c r="P114" s="188">
        <v>24</v>
      </c>
      <c r="Q114" s="188"/>
      <c r="R114" s="188">
        <v>30</v>
      </c>
      <c r="S114" s="188"/>
      <c r="T114" s="188"/>
    </row>
    <row r="115" spans="1:20">
      <c r="A115" s="188"/>
      <c r="B115" s="233">
        <v>14607012561289</v>
      </c>
      <c r="C115" s="233">
        <v>4607012561282</v>
      </c>
      <c r="D115" s="232" t="s">
        <v>497</v>
      </c>
      <c r="E115" s="186">
        <v>1.51</v>
      </c>
      <c r="F115" s="186"/>
      <c r="G115" s="186"/>
      <c r="H115" s="186"/>
      <c r="I115" s="186"/>
      <c r="J115" s="186">
        <v>9</v>
      </c>
      <c r="K115" s="186">
        <v>48</v>
      </c>
      <c r="L115" s="186">
        <v>28.5</v>
      </c>
      <c r="M115" s="187">
        <v>30</v>
      </c>
      <c r="N115" s="231">
        <v>13.5</v>
      </c>
      <c r="O115" s="188">
        <v>6</v>
      </c>
      <c r="P115" s="188">
        <v>24</v>
      </c>
      <c r="Q115" s="188"/>
      <c r="R115" s="188">
        <v>30</v>
      </c>
      <c r="S115" s="188"/>
      <c r="T115" s="188"/>
    </row>
    <row r="116" spans="1:20">
      <c r="A116" s="188"/>
      <c r="B116" s="233">
        <v>14607012561272</v>
      </c>
      <c r="C116" s="233">
        <v>4607012561275</v>
      </c>
      <c r="D116" s="232" t="s">
        <v>498</v>
      </c>
      <c r="E116" s="186">
        <v>1.51</v>
      </c>
      <c r="F116" s="186"/>
      <c r="G116" s="186"/>
      <c r="H116" s="186"/>
      <c r="I116" s="186"/>
      <c r="J116" s="186">
        <v>9</v>
      </c>
      <c r="K116" s="186">
        <v>48</v>
      </c>
      <c r="L116" s="186">
        <v>28.5</v>
      </c>
      <c r="M116" s="187">
        <v>30</v>
      </c>
      <c r="N116" s="231">
        <v>13.5</v>
      </c>
      <c r="O116" s="188">
        <v>6</v>
      </c>
      <c r="P116" s="188">
        <v>24</v>
      </c>
      <c r="Q116" s="188"/>
      <c r="R116" s="188">
        <v>30</v>
      </c>
      <c r="S116" s="188"/>
      <c r="T116" s="188"/>
    </row>
    <row r="117" spans="1:20">
      <c r="A117" s="188"/>
      <c r="B117" s="186"/>
      <c r="C117" s="186"/>
      <c r="D117" s="232"/>
      <c r="E117" s="186"/>
      <c r="F117" s="186"/>
      <c r="G117" s="186"/>
      <c r="H117" s="186"/>
      <c r="I117" s="186"/>
      <c r="J117" s="186"/>
      <c r="K117" s="186"/>
      <c r="L117" s="186"/>
      <c r="M117" s="187"/>
      <c r="N117" s="231"/>
      <c r="O117" s="188"/>
      <c r="P117" s="188"/>
      <c r="Q117" s="188"/>
      <c r="R117" s="188"/>
      <c r="S117" s="188"/>
      <c r="T117" s="188"/>
    </row>
    <row r="118" spans="1:20">
      <c r="A118" s="80"/>
      <c r="B118" s="56">
        <v>14607012567502</v>
      </c>
      <c r="C118" s="56">
        <v>4607012567505</v>
      </c>
      <c r="D118" s="58" t="s">
        <v>487</v>
      </c>
      <c r="E118" s="65">
        <v>0.80600000000000005</v>
      </c>
      <c r="F118" s="65">
        <v>1212.2</v>
      </c>
      <c r="G118" s="65">
        <v>14.5</v>
      </c>
      <c r="H118" s="65">
        <v>4.4000000000000004</v>
      </c>
      <c r="I118" s="65">
        <v>19</v>
      </c>
      <c r="J118" s="65">
        <v>16</v>
      </c>
      <c r="K118" s="65">
        <v>58</v>
      </c>
      <c r="L118" s="65">
        <v>19</v>
      </c>
      <c r="M118" s="84">
        <v>22</v>
      </c>
      <c r="N118" s="80">
        <f>J118*0.8</f>
        <v>12.8</v>
      </c>
      <c r="O118" s="78">
        <v>12</v>
      </c>
      <c r="P118" s="78">
        <v>48</v>
      </c>
      <c r="Q118" s="78">
        <v>60</v>
      </c>
      <c r="R118" s="78"/>
      <c r="S118" s="78"/>
      <c r="T118" s="78"/>
    </row>
    <row r="119" spans="1:20">
      <c r="A119" s="80"/>
      <c r="B119" s="56">
        <v>14607012567564</v>
      </c>
      <c r="C119" s="56">
        <v>4607012567567</v>
      </c>
      <c r="D119" s="57" t="s">
        <v>303</v>
      </c>
      <c r="E119" s="65">
        <v>0.80800000000000005</v>
      </c>
      <c r="F119" s="65">
        <v>2195</v>
      </c>
      <c r="G119" s="65">
        <v>13</v>
      </c>
      <c r="H119" s="65">
        <v>6.75</v>
      </c>
      <c r="I119" s="65">
        <v>25</v>
      </c>
      <c r="J119" s="65">
        <v>16</v>
      </c>
      <c r="K119" s="65">
        <v>52</v>
      </c>
      <c r="L119" s="65">
        <v>25</v>
      </c>
      <c r="M119" s="84">
        <v>27</v>
      </c>
      <c r="N119" s="80">
        <f t="shared" ref="N119:N126" si="7">J119*0.8</f>
        <v>12.8</v>
      </c>
      <c r="O119" s="78">
        <v>6</v>
      </c>
      <c r="P119" s="78">
        <v>24</v>
      </c>
      <c r="Q119" s="78">
        <v>30</v>
      </c>
      <c r="R119" s="78"/>
      <c r="S119" s="78"/>
      <c r="T119" s="78">
        <v>36</v>
      </c>
    </row>
    <row r="120" spans="1:20">
      <c r="A120" s="80"/>
      <c r="B120" s="56">
        <v>14607012567588</v>
      </c>
      <c r="C120" s="56">
        <v>4607012567581</v>
      </c>
      <c r="D120" s="58" t="s">
        <v>304</v>
      </c>
      <c r="E120" s="65">
        <v>0.80800000000000005</v>
      </c>
      <c r="F120" s="65">
        <v>2195</v>
      </c>
      <c r="G120" s="65">
        <v>13</v>
      </c>
      <c r="H120" s="65">
        <v>6.75</v>
      </c>
      <c r="I120" s="65">
        <v>25</v>
      </c>
      <c r="J120" s="65">
        <v>16</v>
      </c>
      <c r="K120" s="65">
        <v>52</v>
      </c>
      <c r="L120" s="65">
        <v>25</v>
      </c>
      <c r="M120" s="84">
        <v>27</v>
      </c>
      <c r="N120" s="80">
        <f t="shared" si="7"/>
        <v>12.8</v>
      </c>
      <c r="O120" s="78">
        <v>6</v>
      </c>
      <c r="P120" s="78">
        <v>24</v>
      </c>
      <c r="Q120" s="78">
        <v>30</v>
      </c>
      <c r="R120" s="78"/>
      <c r="S120" s="78"/>
      <c r="T120" s="78">
        <v>36</v>
      </c>
    </row>
    <row r="121" spans="1:20">
      <c r="A121" s="80"/>
      <c r="B121" s="56">
        <v>14607012567540</v>
      </c>
      <c r="C121" s="56">
        <v>4607012567543</v>
      </c>
      <c r="D121" s="58" t="s">
        <v>305</v>
      </c>
      <c r="E121" s="65">
        <v>0.80800000000000005</v>
      </c>
      <c r="F121" s="65">
        <v>2195</v>
      </c>
      <c r="G121" s="65">
        <v>13</v>
      </c>
      <c r="H121" s="65">
        <v>6.75</v>
      </c>
      <c r="I121" s="65">
        <v>25</v>
      </c>
      <c r="J121" s="65">
        <v>16</v>
      </c>
      <c r="K121" s="65">
        <v>52</v>
      </c>
      <c r="L121" s="65">
        <v>25</v>
      </c>
      <c r="M121" s="84">
        <v>27</v>
      </c>
      <c r="N121" s="80">
        <f t="shared" si="7"/>
        <v>12.8</v>
      </c>
      <c r="O121" s="78">
        <v>6</v>
      </c>
      <c r="P121" s="78">
        <v>24</v>
      </c>
      <c r="Q121" s="78">
        <v>30</v>
      </c>
      <c r="R121" s="78"/>
      <c r="S121" s="78"/>
      <c r="T121" s="78">
        <v>36</v>
      </c>
    </row>
    <row r="122" spans="1:20">
      <c r="A122" s="80"/>
      <c r="B122" s="56">
        <v>14607012567601</v>
      </c>
      <c r="C122" s="56">
        <v>4607012567604</v>
      </c>
      <c r="D122" s="57" t="s">
        <v>306</v>
      </c>
      <c r="E122" s="65">
        <v>0.80800000000000005</v>
      </c>
      <c r="F122" s="65">
        <v>2195</v>
      </c>
      <c r="G122" s="65">
        <v>13</v>
      </c>
      <c r="H122" s="65">
        <v>6.75</v>
      </c>
      <c r="I122" s="65">
        <v>25</v>
      </c>
      <c r="J122" s="65">
        <v>16</v>
      </c>
      <c r="K122" s="65">
        <v>52</v>
      </c>
      <c r="L122" s="65">
        <v>25</v>
      </c>
      <c r="M122" s="84">
        <v>27</v>
      </c>
      <c r="N122" s="80">
        <f t="shared" si="7"/>
        <v>12.8</v>
      </c>
      <c r="O122" s="78">
        <v>6</v>
      </c>
      <c r="P122" s="78">
        <v>24</v>
      </c>
      <c r="Q122" s="78">
        <v>30</v>
      </c>
      <c r="R122" s="78"/>
      <c r="S122" s="78"/>
      <c r="T122" s="78">
        <v>36</v>
      </c>
    </row>
    <row r="123" spans="1:20">
      <c r="A123" s="80"/>
      <c r="B123" s="56">
        <v>14607012567618</v>
      </c>
      <c r="C123" s="56">
        <v>4607012567611</v>
      </c>
      <c r="D123" s="58" t="s">
        <v>307</v>
      </c>
      <c r="E123" s="65">
        <v>0.80800000000000005</v>
      </c>
      <c r="F123" s="65">
        <v>2195</v>
      </c>
      <c r="G123" s="65">
        <v>13</v>
      </c>
      <c r="H123" s="65">
        <v>6.75</v>
      </c>
      <c r="I123" s="65">
        <v>25</v>
      </c>
      <c r="J123" s="65">
        <v>16</v>
      </c>
      <c r="K123" s="65">
        <v>52</v>
      </c>
      <c r="L123" s="65">
        <v>25</v>
      </c>
      <c r="M123" s="84">
        <v>27</v>
      </c>
      <c r="N123" s="80">
        <f t="shared" si="7"/>
        <v>12.8</v>
      </c>
      <c r="O123" s="78">
        <v>6</v>
      </c>
      <c r="P123" s="78">
        <v>24</v>
      </c>
      <c r="Q123" s="78">
        <v>30</v>
      </c>
      <c r="R123" s="78"/>
      <c r="S123" s="78"/>
      <c r="T123" s="78">
        <v>36</v>
      </c>
    </row>
    <row r="124" spans="1:20">
      <c r="A124" s="80"/>
      <c r="B124" s="56">
        <v>14607012567519</v>
      </c>
      <c r="C124" s="56">
        <v>4607012567512</v>
      </c>
      <c r="D124" s="58" t="s">
        <v>308</v>
      </c>
      <c r="E124" s="65">
        <v>0.80600000000000005</v>
      </c>
      <c r="F124" s="65">
        <v>1212.2</v>
      </c>
      <c r="G124" s="65">
        <v>14.5</v>
      </c>
      <c r="H124" s="65">
        <v>4.4000000000000004</v>
      </c>
      <c r="I124" s="65">
        <v>19</v>
      </c>
      <c r="J124" s="65">
        <v>16</v>
      </c>
      <c r="K124" s="65">
        <v>58</v>
      </c>
      <c r="L124" s="65">
        <v>19</v>
      </c>
      <c r="M124" s="84">
        <v>22</v>
      </c>
      <c r="N124" s="80">
        <f t="shared" si="7"/>
        <v>12.8</v>
      </c>
      <c r="O124" s="78">
        <v>12</v>
      </c>
      <c r="P124" s="78">
        <v>48</v>
      </c>
      <c r="Q124" s="78">
        <v>60</v>
      </c>
      <c r="R124" s="78"/>
      <c r="S124" s="78"/>
      <c r="T124" s="78"/>
    </row>
    <row r="125" spans="1:20">
      <c r="A125" s="80"/>
      <c r="B125" s="56">
        <v>14607012567557</v>
      </c>
      <c r="C125" s="56">
        <v>4607012567550</v>
      </c>
      <c r="D125" s="58" t="s">
        <v>309</v>
      </c>
      <c r="E125" s="65">
        <v>0.80800000000000005</v>
      </c>
      <c r="F125" s="65">
        <v>2195</v>
      </c>
      <c r="G125" s="65">
        <v>13</v>
      </c>
      <c r="H125" s="65">
        <v>6.75</v>
      </c>
      <c r="I125" s="65">
        <v>25</v>
      </c>
      <c r="J125" s="65">
        <v>16</v>
      </c>
      <c r="K125" s="65">
        <v>52</v>
      </c>
      <c r="L125" s="65">
        <v>25</v>
      </c>
      <c r="M125" s="84">
        <v>27</v>
      </c>
      <c r="N125" s="80">
        <f t="shared" si="7"/>
        <v>12.8</v>
      </c>
      <c r="O125" s="78">
        <v>6</v>
      </c>
      <c r="P125" s="78">
        <v>24</v>
      </c>
      <c r="Q125" s="78">
        <v>30</v>
      </c>
      <c r="R125" s="78"/>
      <c r="S125" s="78"/>
      <c r="T125" s="78">
        <v>36</v>
      </c>
    </row>
    <row r="126" spans="1:20">
      <c r="A126" s="80"/>
      <c r="B126" s="56">
        <v>14607012567571</v>
      </c>
      <c r="C126" s="56">
        <v>4607012567574</v>
      </c>
      <c r="D126" s="58" t="s">
        <v>310</v>
      </c>
      <c r="E126" s="65">
        <v>0.80800000000000005</v>
      </c>
      <c r="F126" s="65">
        <v>2195</v>
      </c>
      <c r="G126" s="65">
        <v>13</v>
      </c>
      <c r="H126" s="65">
        <v>6.75</v>
      </c>
      <c r="I126" s="65">
        <v>25</v>
      </c>
      <c r="J126" s="65">
        <v>16</v>
      </c>
      <c r="K126" s="65">
        <v>52</v>
      </c>
      <c r="L126" s="65">
        <v>25</v>
      </c>
      <c r="M126" s="84">
        <v>27</v>
      </c>
      <c r="N126" s="80">
        <f t="shared" si="7"/>
        <v>12.8</v>
      </c>
      <c r="O126" s="78">
        <v>6</v>
      </c>
      <c r="P126" s="78">
        <v>24</v>
      </c>
      <c r="Q126" s="78">
        <v>30</v>
      </c>
      <c r="R126" s="78"/>
      <c r="S126" s="78"/>
      <c r="T126" s="78">
        <v>36</v>
      </c>
    </row>
    <row r="127" spans="1:20">
      <c r="A127" s="63"/>
      <c r="B127" s="65"/>
      <c r="C127" s="65"/>
      <c r="D127" s="64"/>
      <c r="E127" s="65"/>
      <c r="F127" s="65"/>
      <c r="G127" s="65"/>
      <c r="H127" s="65"/>
      <c r="I127" s="65"/>
      <c r="J127" s="65"/>
      <c r="K127" s="65"/>
      <c r="L127" s="65"/>
      <c r="M127" s="84"/>
      <c r="N127" s="64"/>
      <c r="O127" s="78"/>
      <c r="P127" s="78"/>
      <c r="Q127" s="78"/>
      <c r="R127" s="78"/>
      <c r="S127" s="78"/>
      <c r="T127" s="78"/>
    </row>
    <row r="128" spans="1:20">
      <c r="A128" s="160"/>
      <c r="B128" s="161">
        <v>14607012567700</v>
      </c>
      <c r="C128" s="162">
        <v>4607012567703</v>
      </c>
      <c r="D128" s="163" t="s">
        <v>315</v>
      </c>
      <c r="E128" s="164">
        <v>0.40600000000000003</v>
      </c>
      <c r="F128" s="164">
        <v>1212.2</v>
      </c>
      <c r="G128" s="164">
        <v>14.5</v>
      </c>
      <c r="H128" s="164">
        <v>4.4000000000000004</v>
      </c>
      <c r="I128" s="164">
        <v>19</v>
      </c>
      <c r="J128" s="164">
        <v>20</v>
      </c>
      <c r="K128" s="164">
        <v>58</v>
      </c>
      <c r="L128" s="164">
        <v>19</v>
      </c>
      <c r="M128" s="165">
        <v>25</v>
      </c>
      <c r="N128" s="160">
        <f>J128*0.4</f>
        <v>8</v>
      </c>
      <c r="O128" s="160">
        <v>8</v>
      </c>
      <c r="P128" s="160">
        <v>32</v>
      </c>
      <c r="Q128" s="160">
        <v>40</v>
      </c>
      <c r="R128" s="160">
        <v>48</v>
      </c>
      <c r="S128" s="160"/>
      <c r="T128" s="160">
        <v>56</v>
      </c>
    </row>
    <row r="129" spans="1:20">
      <c r="A129" s="160"/>
      <c r="B129" s="161">
        <v>14607012567717</v>
      </c>
      <c r="C129" s="162">
        <v>4607012567710</v>
      </c>
      <c r="D129" s="163" t="s">
        <v>316</v>
      </c>
      <c r="E129" s="164">
        <v>0.40600000000000003</v>
      </c>
      <c r="F129" s="164">
        <v>1212.2</v>
      </c>
      <c r="G129" s="164">
        <v>14.5</v>
      </c>
      <c r="H129" s="164">
        <v>4.4000000000000004</v>
      </c>
      <c r="I129" s="164">
        <v>19</v>
      </c>
      <c r="J129" s="164">
        <v>20</v>
      </c>
      <c r="K129" s="164">
        <v>58</v>
      </c>
      <c r="L129" s="164">
        <v>19</v>
      </c>
      <c r="M129" s="165">
        <v>22</v>
      </c>
      <c r="N129" s="160">
        <f t="shared" ref="N129:N133" si="8">J129*0.4</f>
        <v>8</v>
      </c>
      <c r="O129" s="160">
        <v>8</v>
      </c>
      <c r="P129" s="160">
        <v>40</v>
      </c>
      <c r="Q129" s="160">
        <v>48</v>
      </c>
      <c r="R129" s="160">
        <v>56</v>
      </c>
      <c r="S129" s="160"/>
      <c r="T129" s="160">
        <v>64</v>
      </c>
    </row>
    <row r="130" spans="1:20">
      <c r="A130" s="160"/>
      <c r="B130" s="161">
        <v>14607012567724</v>
      </c>
      <c r="C130" s="162">
        <v>4607012567727</v>
      </c>
      <c r="D130" s="166" t="s">
        <v>317</v>
      </c>
      <c r="E130" s="164">
        <v>0.40600000000000003</v>
      </c>
      <c r="F130" s="164">
        <v>1212.2</v>
      </c>
      <c r="G130" s="164">
        <v>14.5</v>
      </c>
      <c r="H130" s="164">
        <v>4.4000000000000004</v>
      </c>
      <c r="I130" s="164">
        <v>19</v>
      </c>
      <c r="J130" s="164">
        <v>20</v>
      </c>
      <c r="K130" s="164">
        <v>58</v>
      </c>
      <c r="L130" s="164">
        <v>19</v>
      </c>
      <c r="M130" s="165">
        <v>25</v>
      </c>
      <c r="N130" s="160">
        <f t="shared" si="8"/>
        <v>8</v>
      </c>
      <c r="O130" s="160">
        <v>8</v>
      </c>
      <c r="P130" s="160">
        <v>32</v>
      </c>
      <c r="Q130" s="160">
        <v>40</v>
      </c>
      <c r="R130" s="160">
        <v>48</v>
      </c>
      <c r="S130" s="160"/>
      <c r="T130" s="160">
        <v>56</v>
      </c>
    </row>
    <row r="131" spans="1:20">
      <c r="A131" s="160"/>
      <c r="B131" s="161">
        <v>14607012567731</v>
      </c>
      <c r="C131" s="162">
        <v>4607012567734</v>
      </c>
      <c r="D131" s="163" t="s">
        <v>318</v>
      </c>
      <c r="E131" s="164">
        <v>0.40600000000000003</v>
      </c>
      <c r="F131" s="164">
        <v>1212.2</v>
      </c>
      <c r="G131" s="164">
        <v>14.5</v>
      </c>
      <c r="H131" s="164">
        <v>4.4000000000000004</v>
      </c>
      <c r="I131" s="164">
        <v>19</v>
      </c>
      <c r="J131" s="164">
        <v>20</v>
      </c>
      <c r="K131" s="164">
        <v>58</v>
      </c>
      <c r="L131" s="164">
        <v>19</v>
      </c>
      <c r="M131" s="165">
        <v>25</v>
      </c>
      <c r="N131" s="160">
        <f t="shared" si="8"/>
        <v>8</v>
      </c>
      <c r="O131" s="160">
        <v>8</v>
      </c>
      <c r="P131" s="160">
        <v>32</v>
      </c>
      <c r="Q131" s="160">
        <v>40</v>
      </c>
      <c r="R131" s="160">
        <v>48</v>
      </c>
      <c r="S131" s="160"/>
      <c r="T131" s="160">
        <v>56</v>
      </c>
    </row>
    <row r="132" spans="1:20">
      <c r="A132" s="160"/>
      <c r="B132" s="161">
        <v>14607012567748</v>
      </c>
      <c r="C132" s="162">
        <v>4607012567741</v>
      </c>
      <c r="D132" s="163" t="s">
        <v>319</v>
      </c>
      <c r="E132" s="164">
        <v>0.40600000000000003</v>
      </c>
      <c r="F132" s="164">
        <v>1212.2</v>
      </c>
      <c r="G132" s="164">
        <v>14.5</v>
      </c>
      <c r="H132" s="164">
        <v>4.4000000000000004</v>
      </c>
      <c r="I132" s="164">
        <v>19</v>
      </c>
      <c r="J132" s="164">
        <v>20</v>
      </c>
      <c r="K132" s="164">
        <v>58</v>
      </c>
      <c r="L132" s="164">
        <v>19</v>
      </c>
      <c r="M132" s="165">
        <v>22</v>
      </c>
      <c r="N132" s="160">
        <f t="shared" si="8"/>
        <v>8</v>
      </c>
      <c r="O132" s="160">
        <v>8</v>
      </c>
      <c r="P132" s="160">
        <v>40</v>
      </c>
      <c r="Q132" s="160">
        <v>48</v>
      </c>
      <c r="R132" s="160">
        <v>56</v>
      </c>
      <c r="S132" s="160"/>
      <c r="T132" s="160">
        <v>64</v>
      </c>
    </row>
    <row r="133" spans="1:20">
      <c r="A133" s="160"/>
      <c r="B133" s="161">
        <v>14607012567755</v>
      </c>
      <c r="C133" s="162">
        <v>4607012567758</v>
      </c>
      <c r="D133" s="163" t="s">
        <v>320</v>
      </c>
      <c r="E133" s="164">
        <v>0.40600000000000003</v>
      </c>
      <c r="F133" s="164">
        <v>1212.2</v>
      </c>
      <c r="G133" s="164">
        <v>14.5</v>
      </c>
      <c r="H133" s="164">
        <v>4.4000000000000004</v>
      </c>
      <c r="I133" s="164">
        <v>19</v>
      </c>
      <c r="J133" s="164">
        <v>20</v>
      </c>
      <c r="K133" s="164">
        <v>58</v>
      </c>
      <c r="L133" s="164">
        <v>19</v>
      </c>
      <c r="M133" s="165">
        <v>25</v>
      </c>
      <c r="N133" s="160">
        <f t="shared" si="8"/>
        <v>8</v>
      </c>
      <c r="O133" s="160">
        <v>8</v>
      </c>
      <c r="P133" s="160">
        <v>32</v>
      </c>
      <c r="Q133" s="160">
        <v>40</v>
      </c>
      <c r="R133" s="160">
        <v>48</v>
      </c>
      <c r="S133" s="160"/>
      <c r="T133" s="160">
        <v>56</v>
      </c>
    </row>
    <row r="134" spans="1:20">
      <c r="A134" s="160"/>
      <c r="B134" s="161">
        <v>14607012567632</v>
      </c>
      <c r="C134" s="162">
        <v>4607012567635</v>
      </c>
      <c r="D134" s="163" t="s">
        <v>321</v>
      </c>
      <c r="E134" s="164">
        <v>0.50600000000000001</v>
      </c>
      <c r="F134" s="164">
        <v>336</v>
      </c>
      <c r="G134" s="164">
        <v>28</v>
      </c>
      <c r="H134" s="164">
        <v>8</v>
      </c>
      <c r="I134" s="164">
        <v>1.5</v>
      </c>
      <c r="J134" s="164">
        <v>24</v>
      </c>
      <c r="K134" s="164">
        <v>28</v>
      </c>
      <c r="L134" s="164">
        <v>17.5</v>
      </c>
      <c r="M134" s="165">
        <v>27.5</v>
      </c>
      <c r="N134" s="160">
        <f>J134*0.5</f>
        <v>12</v>
      </c>
      <c r="O134" s="160">
        <v>16</v>
      </c>
      <c r="P134" s="160">
        <v>64</v>
      </c>
      <c r="Q134" s="160">
        <v>80</v>
      </c>
      <c r="R134" s="160"/>
      <c r="S134" s="160"/>
      <c r="T134" s="160"/>
    </row>
    <row r="135" spans="1:20">
      <c r="A135" s="63"/>
      <c r="B135" s="65"/>
      <c r="C135" s="65"/>
      <c r="D135" s="64"/>
      <c r="E135" s="65"/>
      <c r="F135" s="65"/>
      <c r="G135" s="65"/>
      <c r="H135" s="65"/>
      <c r="I135" s="65"/>
      <c r="J135" s="65"/>
      <c r="K135" s="65"/>
      <c r="L135" s="65"/>
      <c r="M135" s="84"/>
      <c r="N135" s="64"/>
      <c r="O135" s="78"/>
      <c r="P135" s="78"/>
      <c r="Q135" s="78"/>
      <c r="R135" s="78"/>
      <c r="S135" s="78"/>
      <c r="T135" s="78"/>
    </row>
    <row r="136" spans="1:20">
      <c r="A136" s="99"/>
      <c r="B136" s="65"/>
      <c r="C136" s="65"/>
      <c r="D136" s="64"/>
      <c r="E136" s="65"/>
      <c r="F136" s="65"/>
      <c r="G136" s="65"/>
      <c r="H136" s="65"/>
      <c r="I136" s="65"/>
      <c r="J136" s="65"/>
      <c r="K136" s="65"/>
      <c r="L136" s="65"/>
      <c r="M136" s="84"/>
      <c r="N136" s="64"/>
      <c r="O136" s="99"/>
      <c r="P136" s="99"/>
      <c r="Q136" s="99"/>
      <c r="R136" s="99"/>
      <c r="S136" s="99"/>
      <c r="T136" s="99"/>
    </row>
    <row r="137" spans="1:20">
      <c r="A137" s="63"/>
      <c r="B137" s="65"/>
      <c r="C137" s="56">
        <v>4607012567314</v>
      </c>
      <c r="D137" s="61" t="s">
        <v>322</v>
      </c>
      <c r="E137" s="65">
        <v>5.04</v>
      </c>
      <c r="F137" s="65">
        <v>14875</v>
      </c>
      <c r="G137" s="65">
        <v>25</v>
      </c>
      <c r="H137" s="65">
        <v>17</v>
      </c>
      <c r="I137" s="65">
        <v>35</v>
      </c>
      <c r="J137" s="65">
        <v>7</v>
      </c>
      <c r="K137" s="65">
        <v>35</v>
      </c>
      <c r="L137" s="65">
        <v>35</v>
      </c>
      <c r="M137" s="84">
        <v>25</v>
      </c>
      <c r="N137" s="80">
        <f>J137*5</f>
        <v>35</v>
      </c>
      <c r="O137" s="72">
        <v>3</v>
      </c>
      <c r="P137" s="72">
        <v>18</v>
      </c>
      <c r="Q137" s="72">
        <v>21</v>
      </c>
      <c r="R137" s="72"/>
      <c r="S137" s="72"/>
      <c r="T137" s="72"/>
    </row>
    <row r="138" spans="1:20">
      <c r="A138" s="63"/>
      <c r="B138" s="65"/>
      <c r="C138" s="56">
        <v>4607012567376</v>
      </c>
      <c r="D138" s="59" t="s">
        <v>323</v>
      </c>
      <c r="E138" s="65">
        <v>5.05</v>
      </c>
      <c r="F138" s="65">
        <v>14875</v>
      </c>
      <c r="G138" s="65">
        <v>25</v>
      </c>
      <c r="H138" s="65">
        <v>17</v>
      </c>
      <c r="I138" s="65">
        <v>35</v>
      </c>
      <c r="J138" s="65">
        <v>5</v>
      </c>
      <c r="K138" s="65">
        <v>25</v>
      </c>
      <c r="L138" s="65">
        <v>35</v>
      </c>
      <c r="M138" s="84">
        <v>25</v>
      </c>
      <c r="N138" s="80">
        <f t="shared" ref="N138:N146" si="9">J138*5</f>
        <v>25</v>
      </c>
      <c r="O138" s="72">
        <v>3</v>
      </c>
      <c r="P138" s="72">
        <v>18</v>
      </c>
      <c r="Q138" s="72"/>
      <c r="R138" s="72">
        <v>21</v>
      </c>
      <c r="S138" s="72"/>
      <c r="T138" s="72">
        <v>24</v>
      </c>
    </row>
    <row r="139" spans="1:20">
      <c r="A139" s="63"/>
      <c r="B139" s="65"/>
      <c r="C139" s="56">
        <v>4607012567390</v>
      </c>
      <c r="D139" s="61" t="s">
        <v>324</v>
      </c>
      <c r="E139" s="65">
        <v>5.05</v>
      </c>
      <c r="F139" s="65">
        <v>1400</v>
      </c>
      <c r="G139" s="65">
        <v>25</v>
      </c>
      <c r="H139" s="65">
        <v>16</v>
      </c>
      <c r="I139" s="65">
        <v>35</v>
      </c>
      <c r="J139" s="65">
        <v>4</v>
      </c>
      <c r="K139" s="65">
        <v>20</v>
      </c>
      <c r="L139" s="65">
        <v>35</v>
      </c>
      <c r="M139" s="84">
        <v>25</v>
      </c>
      <c r="N139" s="80">
        <f t="shared" si="9"/>
        <v>20</v>
      </c>
      <c r="O139" s="72">
        <v>3</v>
      </c>
      <c r="P139" s="72">
        <v>18</v>
      </c>
      <c r="Q139" s="72">
        <v>21</v>
      </c>
      <c r="R139" s="72"/>
      <c r="S139" s="72">
        <v>24</v>
      </c>
      <c r="T139" s="72">
        <v>27</v>
      </c>
    </row>
    <row r="140" spans="1:20">
      <c r="A140" s="80"/>
      <c r="B140" s="65"/>
      <c r="C140" s="56">
        <v>4607012567352</v>
      </c>
      <c r="D140" s="61" t="s">
        <v>325</v>
      </c>
      <c r="E140" s="65">
        <v>5.05</v>
      </c>
      <c r="F140" s="65">
        <v>1400</v>
      </c>
      <c r="G140" s="65">
        <v>25</v>
      </c>
      <c r="H140" s="65">
        <v>16</v>
      </c>
      <c r="I140" s="65">
        <v>35</v>
      </c>
      <c r="J140" s="65">
        <v>4</v>
      </c>
      <c r="K140" s="65">
        <v>20</v>
      </c>
      <c r="L140" s="65">
        <v>35</v>
      </c>
      <c r="M140" s="84">
        <v>25</v>
      </c>
      <c r="N140" s="80">
        <f t="shared" si="9"/>
        <v>20</v>
      </c>
      <c r="O140" s="72">
        <v>3</v>
      </c>
      <c r="P140" s="72">
        <v>18</v>
      </c>
      <c r="Q140" s="72">
        <v>21</v>
      </c>
      <c r="R140" s="72"/>
      <c r="S140" s="72">
        <v>24</v>
      </c>
      <c r="T140" s="72">
        <v>27</v>
      </c>
    </row>
    <row r="141" spans="1:20">
      <c r="A141" s="80"/>
      <c r="B141" s="65"/>
      <c r="C141" s="56">
        <v>4607012567413</v>
      </c>
      <c r="D141" s="59" t="s">
        <v>326</v>
      </c>
      <c r="E141" s="65">
        <v>5.05</v>
      </c>
      <c r="F141" s="65">
        <v>1400</v>
      </c>
      <c r="G141" s="65">
        <v>25</v>
      </c>
      <c r="H141" s="65">
        <v>16</v>
      </c>
      <c r="I141" s="65">
        <v>35</v>
      </c>
      <c r="J141" s="65">
        <v>4</v>
      </c>
      <c r="K141" s="65">
        <v>20</v>
      </c>
      <c r="L141" s="65">
        <v>35</v>
      </c>
      <c r="M141" s="84">
        <v>25</v>
      </c>
      <c r="N141" s="80">
        <f t="shared" si="9"/>
        <v>20</v>
      </c>
      <c r="O141" s="72">
        <v>3</v>
      </c>
      <c r="P141" s="72">
        <v>18</v>
      </c>
      <c r="Q141" s="72">
        <v>21</v>
      </c>
      <c r="R141" s="72"/>
      <c r="S141" s="72">
        <v>24</v>
      </c>
      <c r="T141" s="72">
        <v>27</v>
      </c>
    </row>
    <row r="142" spans="1:20">
      <c r="A142" s="80"/>
      <c r="B142" s="65"/>
      <c r="C142" s="56">
        <v>4607012567420</v>
      </c>
      <c r="D142" s="61" t="s">
        <v>327</v>
      </c>
      <c r="E142" s="65">
        <v>5.05</v>
      </c>
      <c r="F142" s="65">
        <v>1400</v>
      </c>
      <c r="G142" s="65">
        <v>25</v>
      </c>
      <c r="H142" s="65">
        <v>16</v>
      </c>
      <c r="I142" s="65">
        <v>35</v>
      </c>
      <c r="J142" s="65">
        <v>4</v>
      </c>
      <c r="K142" s="65">
        <v>20</v>
      </c>
      <c r="L142" s="65">
        <v>35</v>
      </c>
      <c r="M142" s="84">
        <v>25</v>
      </c>
      <c r="N142" s="80">
        <f t="shared" si="9"/>
        <v>20</v>
      </c>
      <c r="O142" s="72">
        <v>3</v>
      </c>
      <c r="P142" s="72">
        <v>18</v>
      </c>
      <c r="Q142" s="72">
        <v>21</v>
      </c>
      <c r="R142" s="72"/>
      <c r="S142" s="72">
        <v>24</v>
      </c>
      <c r="T142" s="72">
        <v>27</v>
      </c>
    </row>
    <row r="143" spans="1:20">
      <c r="A143" s="80"/>
      <c r="B143" s="65"/>
      <c r="C143" s="56">
        <v>4607012567321</v>
      </c>
      <c r="D143" s="61" t="s">
        <v>328</v>
      </c>
      <c r="E143" s="65">
        <v>5.04</v>
      </c>
      <c r="F143" s="65">
        <v>14875</v>
      </c>
      <c r="G143" s="65">
        <v>25</v>
      </c>
      <c r="H143" s="65">
        <v>17</v>
      </c>
      <c r="I143" s="65">
        <v>35</v>
      </c>
      <c r="J143" s="65">
        <v>7</v>
      </c>
      <c r="K143" s="65">
        <v>35</v>
      </c>
      <c r="L143" s="65">
        <v>35</v>
      </c>
      <c r="M143" s="84">
        <v>25</v>
      </c>
      <c r="N143" s="80">
        <f t="shared" si="9"/>
        <v>35</v>
      </c>
      <c r="O143" s="72">
        <v>3</v>
      </c>
      <c r="P143" s="72">
        <v>18</v>
      </c>
      <c r="Q143" s="72"/>
      <c r="R143" s="72">
        <v>21</v>
      </c>
      <c r="S143" s="72"/>
      <c r="T143" s="72"/>
    </row>
    <row r="144" spans="1:20">
      <c r="A144" s="80"/>
      <c r="B144" s="65"/>
      <c r="C144" s="56">
        <v>4607012567369</v>
      </c>
      <c r="D144" s="61" t="s">
        <v>329</v>
      </c>
      <c r="E144" s="65">
        <v>5.05</v>
      </c>
      <c r="F144" s="65">
        <v>1400</v>
      </c>
      <c r="G144" s="65">
        <v>25</v>
      </c>
      <c r="H144" s="65">
        <v>16</v>
      </c>
      <c r="I144" s="65">
        <v>35</v>
      </c>
      <c r="J144" s="65">
        <v>5</v>
      </c>
      <c r="K144" s="65">
        <v>25</v>
      </c>
      <c r="L144" s="65">
        <v>35</v>
      </c>
      <c r="M144" s="84">
        <v>25</v>
      </c>
      <c r="N144" s="80">
        <f t="shared" si="9"/>
        <v>25</v>
      </c>
      <c r="O144" s="72">
        <v>3</v>
      </c>
      <c r="P144" s="72">
        <v>18</v>
      </c>
      <c r="Q144" s="72"/>
      <c r="R144" s="72">
        <v>24</v>
      </c>
      <c r="S144" s="72"/>
      <c r="T144" s="72"/>
    </row>
    <row r="145" spans="1:20">
      <c r="A145" s="80"/>
      <c r="B145" s="65"/>
      <c r="C145" s="56">
        <v>4607012567383</v>
      </c>
      <c r="D145" s="61" t="s">
        <v>330</v>
      </c>
      <c r="E145" s="65">
        <v>5.05</v>
      </c>
      <c r="F145" s="65">
        <v>1400</v>
      </c>
      <c r="G145" s="65">
        <v>25</v>
      </c>
      <c r="H145" s="65">
        <v>16</v>
      </c>
      <c r="I145" s="65">
        <v>35</v>
      </c>
      <c r="J145" s="65">
        <v>4</v>
      </c>
      <c r="K145" s="65">
        <v>20</v>
      </c>
      <c r="L145" s="65">
        <v>35</v>
      </c>
      <c r="M145" s="84">
        <v>25</v>
      </c>
      <c r="N145" s="80">
        <f t="shared" si="9"/>
        <v>20</v>
      </c>
      <c r="O145" s="72">
        <v>3</v>
      </c>
      <c r="P145" s="72">
        <v>18</v>
      </c>
      <c r="Q145" s="72">
        <v>21</v>
      </c>
      <c r="R145" s="72"/>
      <c r="S145" s="72">
        <v>24</v>
      </c>
      <c r="T145" s="72">
        <v>27</v>
      </c>
    </row>
    <row r="146" spans="1:20">
      <c r="A146" s="80"/>
      <c r="B146" s="65"/>
      <c r="C146" s="56">
        <v>4607012567437</v>
      </c>
      <c r="D146" s="61" t="s">
        <v>331</v>
      </c>
      <c r="E146" s="65">
        <v>5.05</v>
      </c>
      <c r="F146" s="65">
        <v>1400</v>
      </c>
      <c r="G146" s="65">
        <v>25</v>
      </c>
      <c r="H146" s="65">
        <v>16</v>
      </c>
      <c r="I146" s="65">
        <v>35</v>
      </c>
      <c r="J146" s="65">
        <v>4</v>
      </c>
      <c r="K146" s="65">
        <v>20</v>
      </c>
      <c r="L146" s="65">
        <v>35</v>
      </c>
      <c r="M146" s="84">
        <v>25</v>
      </c>
      <c r="N146" s="80">
        <f t="shared" si="9"/>
        <v>20</v>
      </c>
      <c r="O146" s="72">
        <v>3</v>
      </c>
      <c r="P146" s="72">
        <v>18</v>
      </c>
      <c r="Q146" s="72"/>
      <c r="R146" s="72">
        <v>24</v>
      </c>
      <c r="S146" s="72"/>
      <c r="T146" s="72">
        <v>27</v>
      </c>
    </row>
    <row r="147" spans="1:20">
      <c r="A147" s="133"/>
      <c r="B147" s="65"/>
      <c r="C147" s="56"/>
      <c r="D147" s="61"/>
      <c r="E147" s="65"/>
      <c r="F147" s="65"/>
      <c r="G147" s="65"/>
      <c r="H147" s="65"/>
      <c r="I147" s="65"/>
      <c r="J147" s="65"/>
      <c r="K147" s="65"/>
      <c r="L147" s="65"/>
      <c r="M147" s="84"/>
      <c r="N147" s="133"/>
      <c r="O147" s="72"/>
      <c r="P147" s="72"/>
      <c r="Q147" s="72"/>
      <c r="R147" s="72"/>
      <c r="S147" s="72"/>
      <c r="T147" s="72"/>
    </row>
    <row r="148" spans="1:20">
      <c r="A148" s="160"/>
      <c r="B148" s="161">
        <v>14607012568097</v>
      </c>
      <c r="C148" s="167"/>
      <c r="D148" s="163" t="s">
        <v>447</v>
      </c>
      <c r="E148" s="164">
        <v>25.4</v>
      </c>
      <c r="F148" s="164"/>
      <c r="G148" s="164"/>
      <c r="H148" s="164"/>
      <c r="I148" s="164"/>
      <c r="J148" s="164"/>
      <c r="K148" s="164"/>
      <c r="L148" s="164"/>
      <c r="M148" s="165"/>
      <c r="N148" s="160"/>
      <c r="O148" s="160">
        <v>3</v>
      </c>
      <c r="P148" s="160"/>
      <c r="Q148" s="160">
        <v>21</v>
      </c>
      <c r="R148" s="160"/>
      <c r="S148" s="160"/>
      <c r="T148" s="160"/>
    </row>
    <row r="149" spans="1:20">
      <c r="A149" s="160"/>
      <c r="B149" s="161">
        <v>14607012568172</v>
      </c>
      <c r="C149" s="167"/>
      <c r="D149" s="163" t="s">
        <v>448</v>
      </c>
      <c r="E149" s="164">
        <v>25.4</v>
      </c>
      <c r="F149" s="164"/>
      <c r="G149" s="164"/>
      <c r="H149" s="164"/>
      <c r="I149" s="164"/>
      <c r="J149" s="164"/>
      <c r="K149" s="164"/>
      <c r="L149" s="164"/>
      <c r="M149" s="165"/>
      <c r="N149" s="160"/>
      <c r="O149" s="160">
        <v>3</v>
      </c>
      <c r="P149" s="160"/>
      <c r="Q149" s="160">
        <v>21</v>
      </c>
      <c r="R149" s="160"/>
      <c r="S149" s="160"/>
      <c r="T149" s="160"/>
    </row>
    <row r="150" spans="1:20">
      <c r="A150" s="160"/>
      <c r="B150" s="161">
        <v>14607012568110</v>
      </c>
      <c r="C150" s="167"/>
      <c r="D150" s="163" t="s">
        <v>449</v>
      </c>
      <c r="E150" s="164">
        <v>18.399999999999999</v>
      </c>
      <c r="F150" s="164"/>
      <c r="G150" s="164"/>
      <c r="H150" s="164"/>
      <c r="I150" s="164"/>
      <c r="J150" s="164"/>
      <c r="K150" s="164"/>
      <c r="L150" s="164"/>
      <c r="M150" s="165"/>
      <c r="N150" s="160"/>
      <c r="O150" s="160">
        <v>3</v>
      </c>
      <c r="P150" s="160">
        <v>18</v>
      </c>
      <c r="Q150" s="160"/>
      <c r="R150" s="160">
        <v>24</v>
      </c>
      <c r="S150" s="160"/>
      <c r="T150" s="160">
        <v>27</v>
      </c>
    </row>
    <row r="151" spans="1:20">
      <c r="A151" s="160"/>
      <c r="B151" s="161">
        <v>14607012568127</v>
      </c>
      <c r="C151" s="167"/>
      <c r="D151" s="163" t="s">
        <v>450</v>
      </c>
      <c r="E151" s="164">
        <v>16.399999999999999</v>
      </c>
      <c r="F151" s="164"/>
      <c r="G151" s="164"/>
      <c r="H151" s="164"/>
      <c r="I151" s="164"/>
      <c r="J151" s="164"/>
      <c r="K151" s="164"/>
      <c r="L151" s="164"/>
      <c r="M151" s="165"/>
      <c r="N151" s="160"/>
      <c r="O151" s="160">
        <v>3</v>
      </c>
      <c r="P151" s="160">
        <v>18</v>
      </c>
      <c r="Q151" s="160"/>
      <c r="R151" s="160">
        <v>24</v>
      </c>
      <c r="S151" s="160"/>
      <c r="T151" s="160">
        <v>27</v>
      </c>
    </row>
    <row r="152" spans="1:20">
      <c r="A152" s="160"/>
      <c r="B152" s="161">
        <v>14607012568134</v>
      </c>
      <c r="C152" s="167"/>
      <c r="D152" s="163" t="s">
        <v>451</v>
      </c>
      <c r="E152" s="164">
        <v>16.399999999999999</v>
      </c>
      <c r="F152" s="164"/>
      <c r="G152" s="164"/>
      <c r="H152" s="164"/>
      <c r="I152" s="164"/>
      <c r="J152" s="164"/>
      <c r="K152" s="164"/>
      <c r="L152" s="164"/>
      <c r="M152" s="165"/>
      <c r="N152" s="160"/>
      <c r="O152" s="160">
        <v>3</v>
      </c>
      <c r="P152" s="160">
        <v>18</v>
      </c>
      <c r="Q152" s="160"/>
      <c r="R152" s="160">
        <v>24</v>
      </c>
      <c r="S152" s="160"/>
      <c r="T152" s="160">
        <v>27</v>
      </c>
    </row>
    <row r="153" spans="1:20">
      <c r="A153" s="160"/>
      <c r="B153" s="161">
        <v>14607012568141</v>
      </c>
      <c r="C153" s="167"/>
      <c r="D153" s="163" t="s">
        <v>452</v>
      </c>
      <c r="E153" s="164">
        <v>14.4</v>
      </c>
      <c r="F153" s="164"/>
      <c r="G153" s="164"/>
      <c r="H153" s="164"/>
      <c r="I153" s="164"/>
      <c r="J153" s="164"/>
      <c r="K153" s="164"/>
      <c r="L153" s="164"/>
      <c r="M153" s="165"/>
      <c r="N153" s="160"/>
      <c r="O153" s="160">
        <v>3</v>
      </c>
      <c r="P153" s="160">
        <v>18</v>
      </c>
      <c r="Q153" s="160"/>
      <c r="R153" s="160">
        <v>24</v>
      </c>
      <c r="S153" s="160"/>
      <c r="T153" s="160">
        <v>27</v>
      </c>
    </row>
    <row r="154" spans="1:20">
      <c r="A154" s="160"/>
      <c r="B154" s="161">
        <v>14607012568103</v>
      </c>
      <c r="C154" s="167"/>
      <c r="D154" s="163" t="s">
        <v>453</v>
      </c>
      <c r="E154" s="164">
        <v>18.399999999999999</v>
      </c>
      <c r="F154" s="164"/>
      <c r="G154" s="164"/>
      <c r="H154" s="164"/>
      <c r="I154" s="164"/>
      <c r="J154" s="164"/>
      <c r="K154" s="164"/>
      <c r="L154" s="164"/>
      <c r="M154" s="165"/>
      <c r="N154" s="160"/>
      <c r="O154" s="160">
        <v>3</v>
      </c>
      <c r="P154" s="160">
        <v>18</v>
      </c>
      <c r="Q154" s="160"/>
      <c r="R154" s="160">
        <v>24</v>
      </c>
      <c r="S154" s="160"/>
      <c r="T154" s="160">
        <v>27</v>
      </c>
    </row>
    <row r="155" spans="1:20">
      <c r="A155" s="64"/>
      <c r="B155" s="65"/>
      <c r="C155" s="65"/>
      <c r="D155" s="64"/>
      <c r="E155" s="65"/>
      <c r="F155" s="65"/>
      <c r="G155" s="65"/>
      <c r="H155" s="65"/>
      <c r="I155" s="65"/>
      <c r="J155" s="65"/>
      <c r="K155" s="65"/>
      <c r="L155" s="65"/>
      <c r="M155" s="65"/>
      <c r="N155" s="64"/>
      <c r="O155" s="64"/>
      <c r="P155" s="64"/>
      <c r="Q155" s="65"/>
      <c r="R155" s="65"/>
      <c r="S155" s="65"/>
      <c r="T155" s="65"/>
    </row>
    <row r="156" spans="1:20" ht="18">
      <c r="A156" s="174"/>
      <c r="B156" s="176"/>
      <c r="C156" s="176"/>
      <c r="D156" s="174" t="s">
        <v>365</v>
      </c>
      <c r="E156" s="176"/>
      <c r="F156" s="176"/>
      <c r="G156" s="176"/>
      <c r="H156" s="176"/>
      <c r="I156" s="176"/>
      <c r="J156" s="176"/>
      <c r="K156" s="176"/>
      <c r="L156" s="176"/>
      <c r="M156" s="177"/>
      <c r="N156" s="178"/>
      <c r="O156" s="174"/>
      <c r="P156" s="174"/>
      <c r="Q156" s="174"/>
      <c r="R156" s="174"/>
      <c r="S156" s="174"/>
      <c r="T156" s="174"/>
    </row>
    <row r="157" spans="1:20">
      <c r="A157" s="80"/>
      <c r="B157" s="65"/>
      <c r="C157" s="65"/>
      <c r="D157" s="64"/>
      <c r="E157" s="65"/>
      <c r="F157" s="65"/>
      <c r="G157" s="65"/>
      <c r="H157" s="65"/>
      <c r="I157" s="65"/>
      <c r="J157" s="65"/>
      <c r="K157" s="65"/>
      <c r="L157" s="65"/>
      <c r="M157" s="84"/>
      <c r="N157" s="64"/>
      <c r="O157" s="80"/>
      <c r="P157" s="80"/>
      <c r="Q157" s="80"/>
      <c r="R157" s="80"/>
      <c r="S157" s="80"/>
      <c r="T157" s="80"/>
    </row>
    <row r="158" spans="1:20" ht="12" customHeight="1">
      <c r="A158" s="80"/>
      <c r="B158" s="66">
        <v>14607012566161</v>
      </c>
      <c r="C158" s="66">
        <v>4607012566164</v>
      </c>
      <c r="D158" s="64" t="s">
        <v>469</v>
      </c>
      <c r="E158" s="65">
        <v>0.40400000000000003</v>
      </c>
      <c r="F158" s="65"/>
      <c r="G158" s="69">
        <v>14.5</v>
      </c>
      <c r="H158" s="69">
        <v>2</v>
      </c>
      <c r="I158" s="69">
        <v>22</v>
      </c>
      <c r="J158" s="65">
        <v>30</v>
      </c>
      <c r="K158" s="69">
        <v>40</v>
      </c>
      <c r="L158" s="69">
        <v>19</v>
      </c>
      <c r="M158" s="83">
        <v>28</v>
      </c>
      <c r="N158" s="80">
        <f>J158*0.4</f>
        <v>12</v>
      </c>
      <c r="O158" s="72">
        <v>12</v>
      </c>
      <c r="P158" s="72">
        <v>48</v>
      </c>
      <c r="Q158" s="72">
        <v>60</v>
      </c>
      <c r="R158" s="72"/>
      <c r="S158" s="72">
        <v>72</v>
      </c>
      <c r="T158" s="72"/>
    </row>
    <row r="159" spans="1:20" hidden="1">
      <c r="A159" s="80"/>
      <c r="B159" s="66">
        <v>14607012566260</v>
      </c>
      <c r="C159" s="66">
        <v>4607012566263</v>
      </c>
      <c r="D159" s="64" t="s">
        <v>366</v>
      </c>
      <c r="E159" s="65">
        <v>0.40500000000000003</v>
      </c>
      <c r="F159" s="65"/>
      <c r="G159" s="204" t="s">
        <v>384</v>
      </c>
      <c r="H159" s="205"/>
      <c r="I159" s="206"/>
      <c r="J159" s="65">
        <v>20</v>
      </c>
      <c r="K159" s="69">
        <v>40</v>
      </c>
      <c r="L159" s="69">
        <v>19</v>
      </c>
      <c r="M159" s="83">
        <v>28</v>
      </c>
      <c r="N159" s="80">
        <f t="shared" ref="N159:N169" si="10">J159*0.4</f>
        <v>8</v>
      </c>
      <c r="O159" s="72"/>
      <c r="P159" s="72"/>
      <c r="Q159" s="72"/>
      <c r="R159" s="72"/>
      <c r="S159" s="72"/>
      <c r="T159" s="72"/>
    </row>
    <row r="160" spans="1:20" hidden="1">
      <c r="A160" s="80"/>
      <c r="B160" s="66">
        <v>14607012566284</v>
      </c>
      <c r="C160" s="66">
        <v>4607012566287</v>
      </c>
      <c r="D160" s="64" t="s">
        <v>367</v>
      </c>
      <c r="E160" s="65">
        <v>0.40500000000000003</v>
      </c>
      <c r="F160" s="65"/>
      <c r="G160" s="204" t="s">
        <v>384</v>
      </c>
      <c r="H160" s="205"/>
      <c r="I160" s="206"/>
      <c r="J160" s="65">
        <v>20</v>
      </c>
      <c r="K160" s="69">
        <v>58</v>
      </c>
      <c r="L160" s="69">
        <v>19</v>
      </c>
      <c r="M160" s="83">
        <v>22</v>
      </c>
      <c r="N160" s="80">
        <f t="shared" si="10"/>
        <v>8</v>
      </c>
      <c r="O160" s="72">
        <v>8</v>
      </c>
      <c r="P160" s="72">
        <v>40</v>
      </c>
      <c r="Q160" s="72">
        <v>48</v>
      </c>
      <c r="R160" s="72">
        <v>56</v>
      </c>
      <c r="S160" s="72"/>
      <c r="T160" s="72">
        <v>72</v>
      </c>
    </row>
    <row r="161" spans="1:20" hidden="1">
      <c r="A161" s="80"/>
      <c r="B161" s="66">
        <v>14607012566246</v>
      </c>
      <c r="C161" s="66">
        <v>4607012566249</v>
      </c>
      <c r="D161" s="64" t="s">
        <v>368</v>
      </c>
      <c r="E161" s="65">
        <v>0.40400000000000003</v>
      </c>
      <c r="F161" s="65"/>
      <c r="G161" s="204" t="s">
        <v>384</v>
      </c>
      <c r="H161" s="205"/>
      <c r="I161" s="206"/>
      <c r="J161" s="65">
        <v>30</v>
      </c>
      <c r="K161" s="69">
        <v>40</v>
      </c>
      <c r="L161" s="69">
        <v>19</v>
      </c>
      <c r="M161" s="83">
        <v>28</v>
      </c>
      <c r="N161" s="80">
        <f t="shared" si="10"/>
        <v>12</v>
      </c>
      <c r="O161" s="72">
        <v>12</v>
      </c>
      <c r="P161" s="72">
        <v>48</v>
      </c>
      <c r="Q161" s="72">
        <v>60</v>
      </c>
      <c r="R161" s="72"/>
      <c r="S161" s="72">
        <v>72</v>
      </c>
      <c r="T161" s="72"/>
    </row>
    <row r="162" spans="1:20" hidden="1">
      <c r="A162" s="80"/>
      <c r="B162" s="66">
        <v>14607012566178</v>
      </c>
      <c r="C162" s="60">
        <v>4607012566171</v>
      </c>
      <c r="D162" s="58" t="s">
        <v>315</v>
      </c>
      <c r="E162" s="65">
        <v>0.40500000000000003</v>
      </c>
      <c r="F162" s="65"/>
      <c r="G162" s="65">
        <v>14.5</v>
      </c>
      <c r="H162" s="65">
        <v>4.4000000000000004</v>
      </c>
      <c r="I162" s="65">
        <v>19</v>
      </c>
      <c r="J162" s="65">
        <v>20</v>
      </c>
      <c r="K162" s="65">
        <v>58</v>
      </c>
      <c r="L162" s="65">
        <v>19</v>
      </c>
      <c r="M162" s="84">
        <v>22</v>
      </c>
      <c r="N162" s="80">
        <f t="shared" si="10"/>
        <v>8</v>
      </c>
      <c r="O162" s="72">
        <v>8</v>
      </c>
      <c r="P162" s="72">
        <v>40</v>
      </c>
      <c r="Q162" s="72">
        <v>48</v>
      </c>
      <c r="R162" s="72">
        <v>56</v>
      </c>
      <c r="S162" s="72"/>
      <c r="T162" s="72">
        <v>72</v>
      </c>
    </row>
    <row r="163" spans="1:20" hidden="1">
      <c r="A163" s="80"/>
      <c r="B163" s="66">
        <v>14607012566277</v>
      </c>
      <c r="C163" s="60">
        <v>4607012566270</v>
      </c>
      <c r="D163" s="58" t="s">
        <v>316</v>
      </c>
      <c r="E163" s="65">
        <v>0.40500000000000003</v>
      </c>
      <c r="F163" s="65"/>
      <c r="G163" s="65">
        <v>14.5</v>
      </c>
      <c r="H163" s="65">
        <v>4.4000000000000004</v>
      </c>
      <c r="I163" s="65">
        <v>19</v>
      </c>
      <c r="J163" s="65">
        <v>20</v>
      </c>
      <c r="K163" s="65">
        <v>58</v>
      </c>
      <c r="L163" s="65">
        <v>19</v>
      </c>
      <c r="M163" s="84">
        <v>22</v>
      </c>
      <c r="N163" s="80">
        <f t="shared" si="10"/>
        <v>8</v>
      </c>
      <c r="O163" s="72">
        <v>8</v>
      </c>
      <c r="P163" s="72">
        <v>40</v>
      </c>
      <c r="Q163" s="72">
        <v>48</v>
      </c>
      <c r="R163" s="72">
        <v>56</v>
      </c>
      <c r="S163" s="72"/>
      <c r="T163" s="72">
        <v>72</v>
      </c>
    </row>
    <row r="164" spans="1:20" hidden="1">
      <c r="A164" s="80"/>
      <c r="B164" s="66">
        <v>14607012566291</v>
      </c>
      <c r="C164" s="60">
        <v>4607012566294</v>
      </c>
      <c r="D164" s="57" t="s">
        <v>317</v>
      </c>
      <c r="E164" s="65">
        <v>0.40500000000000003</v>
      </c>
      <c r="F164" s="65"/>
      <c r="G164" s="65">
        <v>14.5</v>
      </c>
      <c r="H164" s="65">
        <v>4.4000000000000004</v>
      </c>
      <c r="I164" s="65">
        <v>19</v>
      </c>
      <c r="J164" s="65">
        <v>20</v>
      </c>
      <c r="K164" s="65">
        <v>58</v>
      </c>
      <c r="L164" s="65">
        <v>19</v>
      </c>
      <c r="M164" s="84">
        <v>22</v>
      </c>
      <c r="N164" s="80">
        <f t="shared" si="10"/>
        <v>8</v>
      </c>
      <c r="O164" s="72">
        <v>8</v>
      </c>
      <c r="P164" s="72">
        <v>40</v>
      </c>
      <c r="Q164" s="72">
        <v>48</v>
      </c>
      <c r="R164" s="72">
        <v>56</v>
      </c>
      <c r="S164" s="72"/>
      <c r="T164" s="72">
        <v>72</v>
      </c>
    </row>
    <row r="165" spans="1:20" hidden="1">
      <c r="A165" s="80"/>
      <c r="B165" s="66">
        <v>14607012566314</v>
      </c>
      <c r="C165" s="60">
        <v>4607012566317</v>
      </c>
      <c r="D165" s="58" t="s">
        <v>318</v>
      </c>
      <c r="E165" s="65">
        <v>0.40600000000000003</v>
      </c>
      <c r="F165" s="65"/>
      <c r="G165" s="65">
        <v>14.5</v>
      </c>
      <c r="H165" s="65">
        <v>4.4000000000000004</v>
      </c>
      <c r="I165" s="65">
        <v>19</v>
      </c>
      <c r="J165" s="65">
        <v>20</v>
      </c>
      <c r="K165" s="65">
        <v>58</v>
      </c>
      <c r="L165" s="65">
        <v>19</v>
      </c>
      <c r="M165" s="84">
        <v>22</v>
      </c>
      <c r="N165" s="80">
        <f t="shared" si="10"/>
        <v>8</v>
      </c>
      <c r="O165" s="72">
        <v>8</v>
      </c>
      <c r="P165" s="72">
        <v>40</v>
      </c>
      <c r="Q165" s="72">
        <v>48</v>
      </c>
      <c r="R165" s="72">
        <v>56</v>
      </c>
      <c r="S165" s="72"/>
      <c r="T165" s="72">
        <v>72</v>
      </c>
    </row>
    <row r="166" spans="1:20" hidden="1">
      <c r="A166" s="80"/>
      <c r="B166" s="66">
        <v>14607012566253</v>
      </c>
      <c r="C166" s="60">
        <v>4607012566256</v>
      </c>
      <c r="D166" s="58" t="s">
        <v>319</v>
      </c>
      <c r="E166" s="65">
        <v>0.40600000000000003</v>
      </c>
      <c r="F166" s="65"/>
      <c r="G166" s="65">
        <v>14.5</v>
      </c>
      <c r="H166" s="65">
        <v>4.4000000000000004</v>
      </c>
      <c r="I166" s="65">
        <v>19</v>
      </c>
      <c r="J166" s="65">
        <v>20</v>
      </c>
      <c r="K166" s="65">
        <v>58</v>
      </c>
      <c r="L166" s="65">
        <v>19</v>
      </c>
      <c r="M166" s="84">
        <v>22</v>
      </c>
      <c r="N166" s="80">
        <f t="shared" si="10"/>
        <v>8</v>
      </c>
      <c r="O166" s="72">
        <v>12</v>
      </c>
      <c r="P166" s="72">
        <v>48</v>
      </c>
      <c r="Q166" s="72">
        <v>60</v>
      </c>
      <c r="R166" s="72"/>
      <c r="S166" s="72">
        <v>72</v>
      </c>
      <c r="T166" s="72"/>
    </row>
    <row r="167" spans="1:20" hidden="1">
      <c r="A167" s="80"/>
      <c r="B167" s="66">
        <v>14607012566307</v>
      </c>
      <c r="C167" s="60">
        <v>4607012566300</v>
      </c>
      <c r="D167" s="58" t="s">
        <v>320</v>
      </c>
      <c r="E167" s="65">
        <v>0.40500000000000003</v>
      </c>
      <c r="F167" s="65"/>
      <c r="G167" s="65">
        <v>14.5</v>
      </c>
      <c r="H167" s="65">
        <v>4.4000000000000004</v>
      </c>
      <c r="I167" s="65">
        <v>19</v>
      </c>
      <c r="J167" s="65">
        <v>20</v>
      </c>
      <c r="K167" s="65">
        <v>58</v>
      </c>
      <c r="L167" s="65">
        <v>19</v>
      </c>
      <c r="M167" s="84">
        <v>22</v>
      </c>
      <c r="N167" s="80">
        <f t="shared" si="10"/>
        <v>8</v>
      </c>
      <c r="O167" s="72">
        <v>8</v>
      </c>
      <c r="P167" s="72">
        <v>40</v>
      </c>
      <c r="Q167" s="72">
        <v>48</v>
      </c>
      <c r="R167" s="72">
        <v>56</v>
      </c>
      <c r="S167" s="72"/>
      <c r="T167" s="72"/>
    </row>
    <row r="168" spans="1:20" hidden="1">
      <c r="A168" s="80"/>
      <c r="B168" s="66">
        <v>14607012566185</v>
      </c>
      <c r="C168" s="60">
        <v>4607012566188</v>
      </c>
      <c r="D168" s="58" t="s">
        <v>369</v>
      </c>
      <c r="E168" s="65">
        <v>0.40400000000000003</v>
      </c>
      <c r="F168" s="65"/>
      <c r="G168" s="65"/>
      <c r="H168" s="65"/>
      <c r="I168" s="65"/>
      <c r="J168" s="65">
        <v>28</v>
      </c>
      <c r="K168" s="65">
        <v>28</v>
      </c>
      <c r="L168" s="65">
        <v>17.5</v>
      </c>
      <c r="M168" s="84">
        <v>27.5</v>
      </c>
      <c r="N168" s="80">
        <f t="shared" si="10"/>
        <v>11.200000000000001</v>
      </c>
      <c r="O168" s="72">
        <v>16</v>
      </c>
      <c r="P168" s="72">
        <v>64</v>
      </c>
      <c r="Q168" s="72">
        <v>80</v>
      </c>
      <c r="R168" s="72"/>
      <c r="S168" s="72"/>
      <c r="T168" s="72"/>
    </row>
    <row r="169" spans="1:20">
      <c r="A169" s="133"/>
      <c r="B169" s="56">
        <v>14607012566185</v>
      </c>
      <c r="C169" s="56">
        <v>4607012566188</v>
      </c>
      <c r="D169" s="57" t="s">
        <v>494</v>
      </c>
      <c r="E169" s="65">
        <v>0.40400000000000003</v>
      </c>
      <c r="F169" s="65">
        <v>336</v>
      </c>
      <c r="G169" s="65">
        <v>1.5</v>
      </c>
      <c r="H169" s="65">
        <v>8</v>
      </c>
      <c r="I169" s="65">
        <v>28</v>
      </c>
      <c r="J169" s="65">
        <v>28</v>
      </c>
      <c r="K169" s="65">
        <v>28.5</v>
      </c>
      <c r="L169" s="65">
        <v>17.5</v>
      </c>
      <c r="M169" s="84">
        <v>27.5</v>
      </c>
      <c r="N169" s="132">
        <f t="shared" si="10"/>
        <v>11.200000000000001</v>
      </c>
      <c r="O169" s="133">
        <v>16</v>
      </c>
      <c r="P169" s="133">
        <v>64</v>
      </c>
      <c r="Q169" s="133">
        <v>80</v>
      </c>
      <c r="R169" s="133"/>
      <c r="S169" s="133"/>
      <c r="T169" s="133"/>
    </row>
    <row r="170" spans="1:20">
      <c r="A170" s="154"/>
      <c r="B170" s="56">
        <v>14607012568479</v>
      </c>
      <c r="C170" s="56">
        <v>4607012568472</v>
      </c>
      <c r="D170" s="57" t="s">
        <v>493</v>
      </c>
      <c r="E170" s="65">
        <v>0.90500000000000003</v>
      </c>
      <c r="F170" s="65"/>
      <c r="G170" s="65"/>
      <c r="H170" s="65"/>
      <c r="I170" s="65"/>
      <c r="J170" s="65"/>
      <c r="K170" s="65">
        <v>285</v>
      </c>
      <c r="L170" s="65">
        <v>17.5</v>
      </c>
      <c r="M170" s="84">
        <v>27.5</v>
      </c>
      <c r="N170" s="153">
        <v>10.8</v>
      </c>
      <c r="O170" s="154">
        <v>16</v>
      </c>
      <c r="P170" s="154">
        <v>64</v>
      </c>
      <c r="Q170" s="154">
        <v>80</v>
      </c>
      <c r="R170" s="154"/>
      <c r="S170" s="154">
        <v>72</v>
      </c>
      <c r="T170" s="154"/>
    </row>
    <row r="171" spans="1:20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</row>
    <row r="172" spans="1:20" ht="18">
      <c r="A172" s="174"/>
      <c r="B172" s="174"/>
      <c r="C172" s="174"/>
      <c r="D172" s="174" t="s">
        <v>392</v>
      </c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</row>
    <row r="173" spans="1:20">
      <c r="A173" s="94"/>
      <c r="B173" s="94"/>
      <c r="C173" s="94"/>
      <c r="D173" s="94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</row>
    <row r="174" spans="1:20">
      <c r="A174" s="134"/>
      <c r="B174" s="149">
        <v>14607012566901</v>
      </c>
      <c r="C174" s="149">
        <v>4607012566775</v>
      </c>
      <c r="D174" s="229" t="s">
        <v>387</v>
      </c>
      <c r="E174" s="230">
        <v>0.32400000000000001</v>
      </c>
      <c r="F174" s="149"/>
      <c r="G174" s="149">
        <v>13</v>
      </c>
      <c r="H174" s="151">
        <v>5.5</v>
      </c>
      <c r="I174" s="149">
        <v>15</v>
      </c>
      <c r="J174" s="149">
        <v>20</v>
      </c>
      <c r="K174" s="149">
        <v>66</v>
      </c>
      <c r="L174" s="149">
        <v>23</v>
      </c>
      <c r="M174" s="151">
        <v>15.5</v>
      </c>
      <c r="N174" s="149">
        <v>6</v>
      </c>
      <c r="O174" s="149">
        <v>5</v>
      </c>
      <c r="P174" s="149">
        <v>35</v>
      </c>
      <c r="Q174" s="149"/>
      <c r="R174" s="149"/>
      <c r="S174" s="149"/>
      <c r="T174" s="149"/>
    </row>
    <row r="175" spans="1:20">
      <c r="A175" s="134"/>
      <c r="B175" s="149">
        <v>14607012566918</v>
      </c>
      <c r="C175" s="149">
        <v>4607012566782</v>
      </c>
      <c r="D175" s="229" t="s">
        <v>388</v>
      </c>
      <c r="E175" s="230">
        <v>0.32400000000000001</v>
      </c>
      <c r="F175" s="149"/>
      <c r="G175" s="149">
        <v>13</v>
      </c>
      <c r="H175" s="151">
        <v>5.5</v>
      </c>
      <c r="I175" s="149">
        <v>15</v>
      </c>
      <c r="J175" s="149">
        <v>20</v>
      </c>
      <c r="K175" s="149">
        <v>66</v>
      </c>
      <c r="L175" s="149">
        <v>23</v>
      </c>
      <c r="M175" s="151">
        <v>15.5</v>
      </c>
      <c r="N175" s="149">
        <v>6</v>
      </c>
      <c r="O175" s="149">
        <v>5</v>
      </c>
      <c r="P175" s="149">
        <v>35</v>
      </c>
      <c r="Q175" s="149"/>
      <c r="R175" s="149"/>
      <c r="S175" s="149"/>
      <c r="T175" s="149"/>
    </row>
    <row r="176" spans="1:20">
      <c r="A176" s="134"/>
      <c r="B176" s="149">
        <v>14607012566925</v>
      </c>
      <c r="C176" s="149">
        <v>4607012566799</v>
      </c>
      <c r="D176" s="229" t="s">
        <v>389</v>
      </c>
      <c r="E176" s="230">
        <v>0.32400000000000001</v>
      </c>
      <c r="F176" s="149"/>
      <c r="G176" s="149">
        <v>13</v>
      </c>
      <c r="H176" s="151">
        <v>5.5</v>
      </c>
      <c r="I176" s="149">
        <v>15</v>
      </c>
      <c r="J176" s="149">
        <v>20</v>
      </c>
      <c r="K176" s="149">
        <v>66</v>
      </c>
      <c r="L176" s="149">
        <v>23</v>
      </c>
      <c r="M176" s="151">
        <v>15.5</v>
      </c>
      <c r="N176" s="149">
        <v>6</v>
      </c>
      <c r="O176" s="149">
        <v>5</v>
      </c>
      <c r="P176" s="149">
        <v>35</v>
      </c>
      <c r="Q176" s="149"/>
      <c r="R176" s="149"/>
      <c r="S176" s="149"/>
      <c r="T176" s="149"/>
    </row>
    <row r="177" spans="1:20">
      <c r="A177" s="134"/>
      <c r="B177" s="149">
        <v>14607012566932</v>
      </c>
      <c r="C177" s="149">
        <v>4607012566805</v>
      </c>
      <c r="D177" s="229" t="s">
        <v>390</v>
      </c>
      <c r="E177" s="230">
        <v>0.32400000000000001</v>
      </c>
      <c r="F177" s="149"/>
      <c r="G177" s="149">
        <v>13</v>
      </c>
      <c r="H177" s="151">
        <v>5.5</v>
      </c>
      <c r="I177" s="149">
        <v>15</v>
      </c>
      <c r="J177" s="149">
        <v>20</v>
      </c>
      <c r="K177" s="149">
        <v>66</v>
      </c>
      <c r="L177" s="149">
        <v>23</v>
      </c>
      <c r="M177" s="151">
        <v>15.5</v>
      </c>
      <c r="N177" s="149">
        <v>6</v>
      </c>
      <c r="O177" s="149">
        <v>5</v>
      </c>
      <c r="P177" s="149">
        <v>35</v>
      </c>
      <c r="Q177" s="149"/>
      <c r="R177" s="149"/>
      <c r="S177" s="149"/>
      <c r="T177" s="149"/>
    </row>
    <row r="178" spans="1:20">
      <c r="A178" s="94"/>
      <c r="B178" s="87"/>
      <c r="C178" s="87"/>
      <c r="D178" s="94"/>
      <c r="E178" s="98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</row>
    <row r="179" spans="1:20" ht="18">
      <c r="A179" s="174"/>
      <c r="B179" s="175"/>
      <c r="C179" s="175"/>
      <c r="D179" s="174" t="s">
        <v>391</v>
      </c>
      <c r="E179" s="189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</row>
    <row r="180" spans="1:20">
      <c r="A180" s="97"/>
      <c r="B180" s="87"/>
      <c r="C180" s="87"/>
      <c r="D180" s="97"/>
      <c r="E180" s="98"/>
      <c r="F180" s="87"/>
      <c r="G180" s="87"/>
      <c r="H180" s="87"/>
      <c r="I180" s="87"/>
      <c r="J180" s="87"/>
      <c r="K180" s="87"/>
      <c r="L180" s="87"/>
      <c r="M180" s="100"/>
      <c r="N180" s="87"/>
      <c r="O180" s="87"/>
      <c r="P180" s="87"/>
      <c r="Q180" s="87"/>
      <c r="R180" s="87"/>
      <c r="S180" s="87"/>
      <c r="T180" s="87"/>
    </row>
    <row r="181" spans="1:20" s="74" customFormat="1">
      <c r="A181" s="134"/>
      <c r="B181" s="135">
        <v>14607012568233</v>
      </c>
      <c r="C181" s="135">
        <v>4607012568236</v>
      </c>
      <c r="D181" s="136" t="s">
        <v>393</v>
      </c>
      <c r="E181" s="137">
        <v>0.42099999999999999</v>
      </c>
      <c r="F181" s="138"/>
      <c r="G181" s="138">
        <v>8</v>
      </c>
      <c r="H181" s="138">
        <v>2.5</v>
      </c>
      <c r="I181" s="138">
        <v>27</v>
      </c>
      <c r="J181" s="138">
        <v>22</v>
      </c>
      <c r="K181" s="138">
        <v>27.5</v>
      </c>
      <c r="L181" s="138">
        <v>17</v>
      </c>
      <c r="M181" s="139">
        <v>28</v>
      </c>
      <c r="N181" s="134">
        <f>J181*0.4</f>
        <v>8.8000000000000007</v>
      </c>
      <c r="O181" s="134">
        <v>16</v>
      </c>
      <c r="P181" s="134">
        <v>64</v>
      </c>
      <c r="Q181" s="134">
        <v>80</v>
      </c>
      <c r="R181" s="134"/>
      <c r="S181" s="134"/>
      <c r="T181" s="134"/>
    </row>
    <row r="182" spans="1:20">
      <c r="A182" s="94"/>
      <c r="B182" s="87"/>
      <c r="C182" s="87"/>
      <c r="D182" s="94"/>
      <c r="E182" s="98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</row>
    <row r="183" spans="1:20" ht="18">
      <c r="A183" s="174"/>
      <c r="B183" s="175"/>
      <c r="C183" s="175"/>
      <c r="D183" s="174" t="s">
        <v>436</v>
      </c>
      <c r="E183" s="189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</row>
    <row r="184" spans="1:20">
      <c r="A184" s="130"/>
      <c r="B184" s="87"/>
      <c r="C184" s="87"/>
      <c r="D184" s="130"/>
      <c r="E184" s="98"/>
      <c r="F184" s="87"/>
      <c r="G184" s="87"/>
      <c r="H184" s="87"/>
      <c r="I184" s="87"/>
      <c r="J184" s="87"/>
      <c r="K184" s="87"/>
      <c r="L184" s="87"/>
      <c r="M184" s="100"/>
      <c r="N184" s="87"/>
      <c r="O184" s="87"/>
      <c r="P184" s="87"/>
      <c r="Q184" s="87"/>
      <c r="R184" s="87"/>
      <c r="S184" s="87"/>
      <c r="T184" s="87"/>
    </row>
    <row r="185" spans="1:20" s="74" customFormat="1">
      <c r="A185" s="134"/>
      <c r="B185" s="135">
        <v>14607012568257</v>
      </c>
      <c r="C185" s="135">
        <v>4607012568250</v>
      </c>
      <c r="D185" s="136" t="s">
        <v>438</v>
      </c>
      <c r="E185" s="137">
        <v>0.32100000000000001</v>
      </c>
      <c r="F185" s="138"/>
      <c r="G185" s="138">
        <v>8</v>
      </c>
      <c r="H185" s="138">
        <v>2.5</v>
      </c>
      <c r="I185" s="138">
        <v>27</v>
      </c>
      <c r="J185" s="138">
        <v>24</v>
      </c>
      <c r="K185" s="138">
        <v>27.5</v>
      </c>
      <c r="L185" s="138">
        <v>17</v>
      </c>
      <c r="M185" s="139">
        <v>28</v>
      </c>
      <c r="N185" s="134">
        <f>J185*0.3</f>
        <v>7.1999999999999993</v>
      </c>
      <c r="O185" s="134">
        <v>16</v>
      </c>
      <c r="P185" s="134">
        <v>64</v>
      </c>
      <c r="Q185" s="134">
        <v>80</v>
      </c>
      <c r="R185" s="134"/>
      <c r="S185" s="134"/>
      <c r="T185" s="134"/>
    </row>
    <row r="186" spans="1:20" s="74" customFormat="1">
      <c r="A186" s="134"/>
      <c r="B186" s="135">
        <v>14607012568264</v>
      </c>
      <c r="C186" s="135">
        <v>4607012568267</v>
      </c>
      <c r="D186" s="136" t="s">
        <v>437</v>
      </c>
      <c r="E186" s="137">
        <v>0.32100000000000001</v>
      </c>
      <c r="F186" s="138"/>
      <c r="G186" s="138">
        <v>8</v>
      </c>
      <c r="H186" s="138">
        <v>2.5</v>
      </c>
      <c r="I186" s="138">
        <v>27</v>
      </c>
      <c r="J186" s="138">
        <v>24</v>
      </c>
      <c r="K186" s="138">
        <v>27.5</v>
      </c>
      <c r="L186" s="138">
        <v>17</v>
      </c>
      <c r="M186" s="139">
        <v>28</v>
      </c>
      <c r="N186" s="134">
        <f>J186*0.3</f>
        <v>7.1999999999999993</v>
      </c>
      <c r="O186" s="134">
        <v>16</v>
      </c>
      <c r="P186" s="134">
        <v>64</v>
      </c>
      <c r="Q186" s="134">
        <v>80</v>
      </c>
      <c r="R186" s="134"/>
      <c r="S186" s="134"/>
      <c r="T186" s="134"/>
    </row>
    <row r="187" spans="1:20">
      <c r="A187" s="130"/>
      <c r="B187" s="87"/>
      <c r="C187" s="87"/>
      <c r="D187" s="130"/>
      <c r="E187" s="98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</row>
    <row r="188" spans="1:20">
      <c r="A188" s="64"/>
      <c r="B188" s="65"/>
      <c r="C188" s="65"/>
      <c r="D188" s="64"/>
      <c r="E188" s="65"/>
      <c r="F188" s="65"/>
      <c r="G188" s="65"/>
      <c r="H188" s="65"/>
      <c r="I188" s="65"/>
      <c r="J188" s="65"/>
      <c r="K188" s="65"/>
      <c r="L188" s="65"/>
      <c r="M188" s="65"/>
      <c r="N188" s="64"/>
      <c r="O188" s="64"/>
      <c r="P188" s="64"/>
      <c r="Q188" s="65"/>
      <c r="R188" s="65"/>
      <c r="S188" s="65"/>
      <c r="T188" s="65"/>
    </row>
    <row r="189" spans="1:20" customFormat="1"/>
    <row r="190" spans="1:20" customFormat="1"/>
    <row r="191" spans="1:20" customFormat="1"/>
    <row r="192" spans="1:20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</sheetData>
  <mergeCells count="16">
    <mergeCell ref="G159:I159"/>
    <mergeCell ref="G160:I160"/>
    <mergeCell ref="G161:I161"/>
    <mergeCell ref="B1:B3"/>
    <mergeCell ref="A1:A3"/>
    <mergeCell ref="E1:I2"/>
    <mergeCell ref="J1:M2"/>
    <mergeCell ref="D1:D3"/>
    <mergeCell ref="C1:C3"/>
    <mergeCell ref="S1:S3"/>
    <mergeCell ref="T1:T3"/>
    <mergeCell ref="N1:N3"/>
    <mergeCell ref="O1:O3"/>
    <mergeCell ref="P1:P3"/>
    <mergeCell ref="Q1:Q3"/>
    <mergeCell ref="R1:R3"/>
  </mergeCells>
  <pageMargins left="0.31496062992125984" right="0.31496062992125984" top="0.74803149606299213" bottom="0.74803149606299213" header="0.31496062992125984" footer="0.31496062992125984"/>
  <pageSetup paperSize="9" scale="50" orientation="landscape" r:id="rId1"/>
  <ignoredErrors>
    <ignoredError sqref="C48:C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Views>
    <sheetView workbookViewId="0">
      <selection activeCell="E42" sqref="E42"/>
    </sheetView>
  </sheetViews>
  <sheetFormatPr defaultRowHeight="12.75"/>
  <cols>
    <col min="1" max="1" width="12"/>
    <col min="2" max="2" width="15"/>
    <col min="3" max="3" width="11"/>
    <col min="4" max="4" width="20"/>
    <col min="5" max="5" width="13"/>
    <col min="6" max="6" width="21"/>
  </cols>
  <sheetData>
    <row r="1" spans="1:2">
      <c r="A1" s="1" t="s">
        <v>0</v>
      </c>
    </row>
    <row r="3" spans="1:2" ht="45.95" customHeight="1"/>
    <row r="5" spans="1:2">
      <c r="A5" s="2" t="s">
        <v>1</v>
      </c>
    </row>
    <row r="7" spans="1:2">
      <c r="A7" s="3" t="s">
        <v>2</v>
      </c>
      <c r="B7" s="4" t="s">
        <v>48</v>
      </c>
    </row>
    <row r="8" spans="1:2">
      <c r="A8" s="3" t="s">
        <v>3</v>
      </c>
      <c r="B8" s="4" t="s">
        <v>49</v>
      </c>
    </row>
    <row r="9" spans="1:2">
      <c r="A9" s="4" t="s">
        <v>4</v>
      </c>
      <c r="B9" s="4" t="s">
        <v>50</v>
      </c>
    </row>
    <row r="10" spans="1:2">
      <c r="A10" s="3" t="s">
        <v>5</v>
      </c>
      <c r="B10" s="4" t="s">
        <v>51</v>
      </c>
    </row>
    <row r="11" spans="1:2">
      <c r="A11" s="4" t="s">
        <v>6</v>
      </c>
      <c r="B11" s="4" t="s">
        <v>52</v>
      </c>
    </row>
    <row r="12" spans="1:2">
      <c r="A12" s="3" t="s">
        <v>7</v>
      </c>
      <c r="B12" s="4" t="s">
        <v>53</v>
      </c>
    </row>
    <row r="13" spans="1:2">
      <c r="A13" s="4" t="s">
        <v>8</v>
      </c>
      <c r="B13" s="4" t="s">
        <v>54</v>
      </c>
    </row>
    <row r="14" spans="1:2">
      <c r="A14" s="4" t="s">
        <v>9</v>
      </c>
      <c r="B14" s="4" t="s">
        <v>55</v>
      </c>
    </row>
    <row r="15" spans="1:2">
      <c r="A15" s="3" t="s">
        <v>10</v>
      </c>
      <c r="B15" s="4" t="s">
        <v>56</v>
      </c>
    </row>
    <row r="16" spans="1:2">
      <c r="A16" s="4" t="s">
        <v>11</v>
      </c>
      <c r="B16" s="4" t="s">
        <v>57</v>
      </c>
    </row>
    <row r="17" spans="1:2">
      <c r="A17" s="3" t="s">
        <v>12</v>
      </c>
      <c r="B17" s="4" t="s">
        <v>58</v>
      </c>
    </row>
    <row r="18" spans="1:2">
      <c r="A18" s="5" t="s">
        <v>13</v>
      </c>
      <c r="B18" s="5" t="s">
        <v>59</v>
      </c>
    </row>
    <row r="19" spans="1:2">
      <c r="A19" s="3" t="s">
        <v>14</v>
      </c>
      <c r="B19" s="4" t="s">
        <v>60</v>
      </c>
    </row>
    <row r="20" spans="1:2">
      <c r="A20" s="3" t="s">
        <v>15</v>
      </c>
      <c r="B20" s="4" t="s">
        <v>61</v>
      </c>
    </row>
    <row r="21" spans="1:2">
      <c r="A21" s="3" t="s">
        <v>16</v>
      </c>
      <c r="B21" s="4" t="s">
        <v>62</v>
      </c>
    </row>
    <row r="22" spans="1:2">
      <c r="A22" s="4" t="s">
        <v>17</v>
      </c>
      <c r="B22" s="4" t="s">
        <v>63</v>
      </c>
    </row>
    <row r="23" spans="1:2">
      <c r="A23" s="4" t="s">
        <v>18</v>
      </c>
      <c r="B23" s="4" t="s">
        <v>64</v>
      </c>
    </row>
    <row r="24" spans="1:2">
      <c r="A24" s="4" t="s">
        <v>19</v>
      </c>
      <c r="B24" s="4" t="s">
        <v>65</v>
      </c>
    </row>
    <row r="25" spans="1:2">
      <c r="A25" s="215"/>
      <c r="B25" s="216"/>
    </row>
    <row r="26" spans="1:2">
      <c r="A26" s="6" t="s">
        <v>20</v>
      </c>
      <c r="B26" s="4" t="s">
        <v>66</v>
      </c>
    </row>
    <row r="27" spans="1:2">
      <c r="A27" s="6" t="s">
        <v>21</v>
      </c>
      <c r="B27" s="4" t="s">
        <v>67</v>
      </c>
    </row>
    <row r="28" spans="1:2">
      <c r="A28" s="4" t="s">
        <v>22</v>
      </c>
      <c r="B28" s="4" t="s">
        <v>68</v>
      </c>
    </row>
    <row r="29" spans="1:2">
      <c r="A29" s="6" t="s">
        <v>23</v>
      </c>
      <c r="B29" s="4" t="s">
        <v>69</v>
      </c>
    </row>
    <row r="30" spans="1:2">
      <c r="A30" s="7" t="s">
        <v>24</v>
      </c>
      <c r="B30" s="4" t="s">
        <v>70</v>
      </c>
    </row>
    <row r="31" spans="1:2">
      <c r="A31" s="6" t="s">
        <v>25</v>
      </c>
      <c r="B31" s="4" t="s">
        <v>71</v>
      </c>
    </row>
    <row r="32" spans="1:2">
      <c r="A32" s="215"/>
      <c r="B32" s="216"/>
    </row>
    <row r="33" spans="1:2">
      <c r="A33" s="6" t="s">
        <v>26</v>
      </c>
      <c r="B33" s="4" t="s">
        <v>72</v>
      </c>
    </row>
    <row r="34" spans="1:2">
      <c r="A34" s="6" t="s">
        <v>27</v>
      </c>
      <c r="B34" s="4" t="s">
        <v>73</v>
      </c>
    </row>
    <row r="35" spans="1:2">
      <c r="A35" s="6" t="s">
        <v>28</v>
      </c>
      <c r="B35" s="4" t="s">
        <v>74</v>
      </c>
    </row>
    <row r="36" spans="1:2">
      <c r="A36" s="8" t="s">
        <v>29</v>
      </c>
      <c r="B36" s="9" t="s">
        <v>75</v>
      </c>
    </row>
    <row r="37" spans="1:2">
      <c r="A37" s="217"/>
      <c r="B37" s="218"/>
    </row>
    <row r="38" spans="1:2">
      <c r="A38" s="6" t="s">
        <v>30</v>
      </c>
      <c r="B38" s="11" t="s">
        <v>76</v>
      </c>
    </row>
    <row r="39" spans="1:2">
      <c r="A39" s="6" t="s">
        <v>31</v>
      </c>
      <c r="B39" s="11" t="s">
        <v>77</v>
      </c>
    </row>
    <row r="40" spans="1:2">
      <c r="A40" s="6" t="s">
        <v>32</v>
      </c>
      <c r="B40" s="11" t="s">
        <v>78</v>
      </c>
    </row>
    <row r="41" spans="1:2">
      <c r="A41" s="215"/>
      <c r="B41" s="216"/>
    </row>
    <row r="42" spans="1:2">
      <c r="A42" s="6" t="s">
        <v>33</v>
      </c>
      <c r="B42" s="4" t="s">
        <v>79</v>
      </c>
    </row>
    <row r="43" spans="1:2">
      <c r="A43" s="6" t="s">
        <v>34</v>
      </c>
      <c r="B43" s="4" t="s">
        <v>80</v>
      </c>
    </row>
    <row r="44" spans="1:2">
      <c r="A44" s="7" t="s">
        <v>35</v>
      </c>
      <c r="B44" s="4" t="s">
        <v>81</v>
      </c>
    </row>
    <row r="45" spans="1:2">
      <c r="A45" s="6" t="s">
        <v>36</v>
      </c>
      <c r="B45" s="4" t="s">
        <v>82</v>
      </c>
    </row>
    <row r="46" spans="1:2">
      <c r="A46" s="215"/>
      <c r="B46" s="216"/>
    </row>
    <row r="47" spans="1:2">
      <c r="A47" s="12" t="s">
        <v>37</v>
      </c>
      <c r="B47" s="4" t="s">
        <v>83</v>
      </c>
    </row>
    <row r="48" spans="1:2">
      <c r="A48" s="12" t="s">
        <v>38</v>
      </c>
      <c r="B48" s="4" t="s">
        <v>84</v>
      </c>
    </row>
    <row r="49" spans="1:2">
      <c r="A49" s="13" t="s">
        <v>39</v>
      </c>
      <c r="B49" s="14" t="s">
        <v>85</v>
      </c>
    </row>
    <row r="50" spans="1:2">
      <c r="A50" s="6" t="s">
        <v>40</v>
      </c>
      <c r="B50" s="15" t="s">
        <v>86</v>
      </c>
    </row>
    <row r="51" spans="1:2">
      <c r="A51" s="8" t="s">
        <v>41</v>
      </c>
      <c r="B51" s="16" t="s">
        <v>87</v>
      </c>
    </row>
    <row r="52" spans="1:2">
      <c r="A52" s="17"/>
      <c r="B52" s="4" t="s">
        <v>88</v>
      </c>
    </row>
    <row r="53" spans="1:2">
      <c r="A53" s="17"/>
      <c r="B53" s="4" t="s">
        <v>89</v>
      </c>
    </row>
    <row r="54" spans="1:2">
      <c r="A54" s="18" t="s">
        <v>42</v>
      </c>
      <c r="B54" s="14" t="s">
        <v>90</v>
      </c>
    </row>
    <row r="55" spans="1:2">
      <c r="A55" s="19" t="s">
        <v>43</v>
      </c>
      <c r="B55" s="15" t="s">
        <v>91</v>
      </c>
    </row>
    <row r="56" spans="1:2">
      <c r="A56" s="19" t="s">
        <v>44</v>
      </c>
      <c r="B56" s="15" t="s">
        <v>92</v>
      </c>
    </row>
    <row r="57" spans="1:2">
      <c r="A57" s="20" t="s">
        <v>45</v>
      </c>
      <c r="B57" s="21" t="s">
        <v>93</v>
      </c>
    </row>
    <row r="58" spans="1:2">
      <c r="A58" s="22" t="s">
        <v>46</v>
      </c>
      <c r="B58" s="15" t="s">
        <v>94</v>
      </c>
    </row>
    <row r="59" spans="1:2">
      <c r="A59" s="23" t="s">
        <v>47</v>
      </c>
      <c r="B59" s="15" t="s">
        <v>95</v>
      </c>
    </row>
    <row r="61" spans="1:2">
      <c r="A61" s="2" t="s">
        <v>96</v>
      </c>
    </row>
    <row r="62" spans="1:2">
      <c r="A62" s="2" t="s">
        <v>97</v>
      </c>
    </row>
    <row r="63" spans="1:2">
      <c r="A63" s="2" t="s">
        <v>98</v>
      </c>
    </row>
    <row r="64" spans="1:2">
      <c r="A64" s="2" t="s">
        <v>99</v>
      </c>
    </row>
    <row r="65" spans="1:1">
      <c r="A65" s="2" t="s">
        <v>100</v>
      </c>
    </row>
    <row r="66" spans="1:1">
      <c r="A66" s="2" t="s">
        <v>101</v>
      </c>
    </row>
    <row r="67" spans="1:1">
      <c r="A67" s="2" t="s">
        <v>102</v>
      </c>
    </row>
    <row r="68" spans="1:1">
      <c r="A68" s="2" t="s">
        <v>103</v>
      </c>
    </row>
    <row r="69" spans="1:1">
      <c r="A69" s="2" t="s">
        <v>104</v>
      </c>
    </row>
    <row r="71" spans="1:1">
      <c r="A71" s="2" t="s">
        <v>105</v>
      </c>
    </row>
    <row r="72" spans="1:1">
      <c r="A72" s="2" t="s">
        <v>106</v>
      </c>
    </row>
    <row r="73" spans="1:1">
      <c r="A73" s="2" t="s">
        <v>107</v>
      </c>
    </row>
    <row r="74" spans="1:1">
      <c r="A74" s="2" t="s">
        <v>108</v>
      </c>
    </row>
    <row r="75" spans="1:1">
      <c r="A75" s="2" t="s">
        <v>109</v>
      </c>
    </row>
    <row r="76" spans="1:1">
      <c r="A76" s="2" t="s">
        <v>110</v>
      </c>
    </row>
    <row r="77" spans="1:1">
      <c r="A77" s="2" t="s">
        <v>111</v>
      </c>
    </row>
    <row r="78" spans="1:1">
      <c r="A78" s="2" t="s">
        <v>112</v>
      </c>
    </row>
    <row r="79" spans="1:1">
      <c r="A79" s="2" t="s">
        <v>113</v>
      </c>
    </row>
    <row r="80" spans="1:1">
      <c r="A80" s="2" t="s">
        <v>114</v>
      </c>
    </row>
    <row r="82" spans="1:1">
      <c r="A82" s="2" t="s">
        <v>115</v>
      </c>
    </row>
    <row r="83" spans="1:1">
      <c r="A83" s="2" t="s">
        <v>116</v>
      </c>
    </row>
    <row r="84" spans="1:1">
      <c r="A84" s="2" t="s">
        <v>106</v>
      </c>
    </row>
    <row r="85" spans="1:1">
      <c r="A85" s="2" t="s">
        <v>117</v>
      </c>
    </row>
    <row r="86" spans="1:1">
      <c r="A86" s="2" t="s">
        <v>110</v>
      </c>
    </row>
    <row r="87" spans="1:1">
      <c r="A87" s="2" t="s">
        <v>118</v>
      </c>
    </row>
    <row r="88" spans="1:1">
      <c r="A88" s="2" t="s">
        <v>112</v>
      </c>
    </row>
    <row r="90" spans="1:1">
      <c r="A90" s="2" t="s">
        <v>119</v>
      </c>
    </row>
    <row r="91" spans="1:1">
      <c r="A91" s="2" t="s">
        <v>120</v>
      </c>
    </row>
    <row r="92" spans="1:1">
      <c r="A92" s="2" t="s">
        <v>121</v>
      </c>
    </row>
    <row r="93" spans="1:1">
      <c r="A93" s="2" t="s">
        <v>122</v>
      </c>
    </row>
    <row r="94" spans="1:1">
      <c r="A94" s="2" t="s">
        <v>123</v>
      </c>
    </row>
    <row r="96" spans="1:1">
      <c r="A96" s="2" t="s">
        <v>124</v>
      </c>
    </row>
    <row r="98" spans="1:1">
      <c r="A98" s="2" t="s">
        <v>125</v>
      </c>
    </row>
    <row r="99" spans="1:1">
      <c r="A99" s="2" t="s">
        <v>126</v>
      </c>
    </row>
    <row r="101" spans="1:1">
      <c r="A101" s="2" t="s">
        <v>127</v>
      </c>
    </row>
    <row r="102" spans="1:1">
      <c r="A102" s="2" t="s">
        <v>128</v>
      </c>
    </row>
    <row r="103" spans="1:1">
      <c r="A103" s="2" t="s">
        <v>129</v>
      </c>
    </row>
    <row r="105" spans="1:1">
      <c r="A105" s="2" t="s">
        <v>130</v>
      </c>
    </row>
    <row r="106" spans="1:1">
      <c r="A106" s="2" t="s">
        <v>131</v>
      </c>
    </row>
    <row r="108" spans="1:1">
      <c r="A108" s="2" t="s">
        <v>132</v>
      </c>
    </row>
    <row r="110" spans="1:1">
      <c r="A110" s="2" t="s">
        <v>133</v>
      </c>
    </row>
    <row r="111" spans="1:1">
      <c r="A111" s="2" t="s">
        <v>131</v>
      </c>
    </row>
    <row r="113" spans="1:1">
      <c r="A113" s="2" t="s">
        <v>134</v>
      </c>
    </row>
    <row r="114" spans="1:1">
      <c r="A114" s="2" t="s">
        <v>128</v>
      </c>
    </row>
    <row r="116" spans="1:1">
      <c r="A116" s="2" t="s">
        <v>135</v>
      </c>
    </row>
    <row r="117" spans="1:1">
      <c r="A117" s="2" t="s">
        <v>136</v>
      </c>
    </row>
    <row r="118" spans="1:1">
      <c r="A118" s="2" t="s">
        <v>137</v>
      </c>
    </row>
    <row r="120" spans="1:1">
      <c r="A120" s="2" t="s">
        <v>138</v>
      </c>
    </row>
    <row r="122" spans="1:1">
      <c r="A122" s="2" t="s">
        <v>139</v>
      </c>
    </row>
    <row r="123" spans="1:1">
      <c r="A123" s="2" t="s">
        <v>140</v>
      </c>
    </row>
    <row r="124" spans="1:1">
      <c r="A124" s="2" t="s">
        <v>141</v>
      </c>
    </row>
    <row r="125" spans="1:1">
      <c r="A125" s="2" t="s">
        <v>142</v>
      </c>
    </row>
    <row r="126" spans="1:1">
      <c r="A126" s="2" t="s">
        <v>143</v>
      </c>
    </row>
    <row r="127" spans="1:1">
      <c r="A127" s="2" t="s">
        <v>144</v>
      </c>
    </row>
    <row r="129" spans="1:1">
      <c r="A129" s="2" t="s">
        <v>145</v>
      </c>
    </row>
    <row r="131" spans="1:1">
      <c r="A131" s="2" t="s">
        <v>146</v>
      </c>
    </row>
    <row r="133" spans="1:1">
      <c r="A133" s="2" t="s">
        <v>146</v>
      </c>
    </row>
    <row r="135" spans="1:1">
      <c r="A135" s="2" t="s">
        <v>146</v>
      </c>
    </row>
    <row r="137" spans="1:1">
      <c r="A137" s="2" t="s">
        <v>146</v>
      </c>
    </row>
    <row r="139" spans="1:1">
      <c r="A139" s="2" t="s">
        <v>146</v>
      </c>
    </row>
    <row r="141" spans="1:1">
      <c r="A141" s="2" t="s">
        <v>146</v>
      </c>
    </row>
    <row r="143" spans="1:1">
      <c r="A143" s="2" t="s">
        <v>146</v>
      </c>
    </row>
    <row r="145" spans="1:1">
      <c r="A145" s="2" t="s">
        <v>146</v>
      </c>
    </row>
    <row r="147" spans="1:1">
      <c r="A147" s="2" t="s">
        <v>146</v>
      </c>
    </row>
    <row r="149" spans="1:1">
      <c r="A149" s="2" t="s">
        <v>146</v>
      </c>
    </row>
    <row r="151" spans="1:1" ht="60.95" customHeight="1"/>
    <row r="153" spans="1:1">
      <c r="A153" s="2" t="s">
        <v>147</v>
      </c>
    </row>
    <row r="155" spans="1:1">
      <c r="A155" s="2" t="s">
        <v>147</v>
      </c>
    </row>
    <row r="157" spans="1:1">
      <c r="A157" s="2" t="s">
        <v>147</v>
      </c>
    </row>
    <row r="159" spans="1:1">
      <c r="A159" s="2" t="s">
        <v>147</v>
      </c>
    </row>
    <row r="161" spans="1:1">
      <c r="A161" s="2" t="s">
        <v>147</v>
      </c>
    </row>
    <row r="163" spans="1:1">
      <c r="A163" s="2" t="s">
        <v>148</v>
      </c>
    </row>
    <row r="165" spans="1:1">
      <c r="A165" s="2" t="s">
        <v>149</v>
      </c>
    </row>
    <row r="167" spans="1:1">
      <c r="A167" s="2" t="s">
        <v>149</v>
      </c>
    </row>
    <row r="169" spans="1:1">
      <c r="A169" s="2" t="s">
        <v>149</v>
      </c>
    </row>
    <row r="171" spans="1:1">
      <c r="A171" s="2" t="s">
        <v>149</v>
      </c>
    </row>
    <row r="173" spans="1:1">
      <c r="A173" s="2" t="s">
        <v>147</v>
      </c>
    </row>
    <row r="175" spans="1:1">
      <c r="A175" s="2" t="s">
        <v>147</v>
      </c>
    </row>
    <row r="177" spans="1:1">
      <c r="A177" s="2" t="s">
        <v>147</v>
      </c>
    </row>
    <row r="179" spans="1:1">
      <c r="A179" s="2" t="s">
        <v>150</v>
      </c>
    </row>
    <row r="181" spans="1:1">
      <c r="A181" s="2" t="s">
        <v>150</v>
      </c>
    </row>
    <row r="183" spans="1:1">
      <c r="A183" s="2" t="s">
        <v>150</v>
      </c>
    </row>
    <row r="185" spans="1:1">
      <c r="A185" s="2" t="s">
        <v>150</v>
      </c>
    </row>
    <row r="187" spans="1:1">
      <c r="A187" s="2" t="s">
        <v>151</v>
      </c>
    </row>
    <row r="189" spans="1:1">
      <c r="A189" s="2" t="s">
        <v>150</v>
      </c>
    </row>
    <row r="191" spans="1:1">
      <c r="A191" s="2" t="s">
        <v>152</v>
      </c>
    </row>
    <row r="193" spans="1:1">
      <c r="A193" s="2" t="s">
        <v>153</v>
      </c>
    </row>
    <row r="195" spans="1:1">
      <c r="A195" s="2" t="s">
        <v>153</v>
      </c>
    </row>
    <row r="197" spans="1:1">
      <c r="A197" s="2" t="s">
        <v>153</v>
      </c>
    </row>
    <row r="199" spans="1:1">
      <c r="A199" s="2" t="s">
        <v>154</v>
      </c>
    </row>
    <row r="201" spans="1:1">
      <c r="A201" s="2" t="s">
        <v>155</v>
      </c>
    </row>
    <row r="203" spans="1:1">
      <c r="A203" s="2" t="s">
        <v>156</v>
      </c>
    </row>
    <row r="205" spans="1:1">
      <c r="A205" s="2" t="s">
        <v>156</v>
      </c>
    </row>
    <row r="207" spans="1:1">
      <c r="A207" s="2" t="s">
        <v>156</v>
      </c>
    </row>
    <row r="209" spans="1:5">
      <c r="A209" s="2" t="s">
        <v>156</v>
      </c>
    </row>
    <row r="211" spans="1:5">
      <c r="A211" s="2" t="s">
        <v>156</v>
      </c>
    </row>
    <row r="213" spans="1:5">
      <c r="A213" s="2" t="s">
        <v>156</v>
      </c>
    </row>
    <row r="215" spans="1:5">
      <c r="A215" s="208" t="s">
        <v>157</v>
      </c>
      <c r="B215" s="24" t="s">
        <v>180</v>
      </c>
      <c r="C215" s="25" t="s">
        <v>198</v>
      </c>
      <c r="D215" s="26" t="s">
        <v>214</v>
      </c>
      <c r="E215" s="26" t="s">
        <v>227</v>
      </c>
    </row>
    <row r="216" spans="1:5">
      <c r="A216" s="209"/>
      <c r="B216" s="27" t="s">
        <v>181</v>
      </c>
      <c r="C216" s="28" t="s">
        <v>199</v>
      </c>
      <c r="D216" s="29" t="s">
        <v>199</v>
      </c>
      <c r="E216" s="29" t="s">
        <v>228</v>
      </c>
    </row>
    <row r="217" spans="1:5">
      <c r="A217" s="30" t="s">
        <v>158</v>
      </c>
      <c r="B217" s="21" t="s">
        <v>182</v>
      </c>
      <c r="C217" s="31" t="s">
        <v>200</v>
      </c>
      <c r="D217" s="30" t="s">
        <v>215</v>
      </c>
      <c r="E217" s="21" t="s">
        <v>229</v>
      </c>
    </row>
    <row r="218" spans="1:5">
      <c r="A218" s="29" t="s">
        <v>158</v>
      </c>
      <c r="B218" s="15" t="s">
        <v>182</v>
      </c>
      <c r="C218" s="28" t="s">
        <v>200</v>
      </c>
      <c r="D218" s="210" t="s">
        <v>216</v>
      </c>
      <c r="E218" s="31" t="s">
        <v>229</v>
      </c>
    </row>
    <row r="219" spans="1:5">
      <c r="A219" s="30" t="s">
        <v>159</v>
      </c>
      <c r="B219" s="21" t="s">
        <v>182</v>
      </c>
      <c r="C219" s="21" t="s">
        <v>201</v>
      </c>
      <c r="D219" s="210"/>
      <c r="E219" s="21" t="s">
        <v>229</v>
      </c>
    </row>
    <row r="220" spans="1:5">
      <c r="A220" s="29" t="s">
        <v>159</v>
      </c>
      <c r="B220" s="15" t="s">
        <v>182</v>
      </c>
      <c r="C220" s="32"/>
      <c r="D220" s="29" t="s">
        <v>217</v>
      </c>
      <c r="E220" s="21" t="s">
        <v>229</v>
      </c>
    </row>
    <row r="221" spans="1:5">
      <c r="A221" s="30" t="s">
        <v>160</v>
      </c>
      <c r="B221" s="21" t="s">
        <v>183</v>
      </c>
      <c r="C221" s="31" t="s">
        <v>202</v>
      </c>
      <c r="D221" s="30" t="s">
        <v>217</v>
      </c>
      <c r="E221" s="31" t="s">
        <v>229</v>
      </c>
    </row>
    <row r="222" spans="1:5">
      <c r="A222" s="30" t="s">
        <v>160</v>
      </c>
      <c r="B222" s="31" t="s">
        <v>184</v>
      </c>
      <c r="C222" s="31" t="s">
        <v>202</v>
      </c>
      <c r="D222" s="30" t="s">
        <v>217</v>
      </c>
      <c r="E222" s="21" t="s">
        <v>229</v>
      </c>
    </row>
    <row r="223" spans="1:5">
      <c r="A223" s="29" t="s">
        <v>160</v>
      </c>
      <c r="B223" s="15" t="s">
        <v>185</v>
      </c>
      <c r="C223" s="28" t="s">
        <v>203</v>
      </c>
      <c r="D223" s="29" t="s">
        <v>217</v>
      </c>
      <c r="E223" s="21" t="s">
        <v>229</v>
      </c>
    </row>
    <row r="224" spans="1:5">
      <c r="A224" s="30" t="s">
        <v>161</v>
      </c>
      <c r="B224" s="33" t="s">
        <v>186</v>
      </c>
      <c r="C224" s="31" t="s">
        <v>204</v>
      </c>
      <c r="D224" s="30" t="s">
        <v>217</v>
      </c>
      <c r="E224" s="21" t="s">
        <v>229</v>
      </c>
    </row>
    <row r="225" spans="1:5">
      <c r="A225" s="29" t="s">
        <v>162</v>
      </c>
      <c r="B225" s="15" t="s">
        <v>187</v>
      </c>
      <c r="C225" s="28" t="s">
        <v>204</v>
      </c>
      <c r="D225" s="29" t="s">
        <v>217</v>
      </c>
      <c r="E225" s="21" t="s">
        <v>229</v>
      </c>
    </row>
    <row r="226" spans="1:5">
      <c r="A226" s="30" t="s">
        <v>163</v>
      </c>
      <c r="B226" s="21" t="s">
        <v>187</v>
      </c>
      <c r="C226" s="31" t="s">
        <v>204</v>
      </c>
      <c r="D226" s="30" t="s">
        <v>217</v>
      </c>
      <c r="E226" s="21" t="s">
        <v>229</v>
      </c>
    </row>
    <row r="227" spans="1:5">
      <c r="A227" s="30" t="s">
        <v>164</v>
      </c>
      <c r="B227" s="21" t="s">
        <v>187</v>
      </c>
      <c r="C227" s="31" t="s">
        <v>204</v>
      </c>
      <c r="D227" s="30" t="s">
        <v>217</v>
      </c>
      <c r="E227" s="21" t="s">
        <v>229</v>
      </c>
    </row>
    <row r="228" spans="1:5">
      <c r="A228" s="30" t="s">
        <v>164</v>
      </c>
      <c r="B228" s="21" t="s">
        <v>187</v>
      </c>
      <c r="C228" s="31" t="s">
        <v>204</v>
      </c>
      <c r="D228" s="30" t="s">
        <v>217</v>
      </c>
      <c r="E228" s="21" t="s">
        <v>229</v>
      </c>
    </row>
    <row r="229" spans="1:5">
      <c r="A229" s="30" t="s">
        <v>164</v>
      </c>
      <c r="B229" s="21" t="s">
        <v>187</v>
      </c>
      <c r="C229" s="31" t="s">
        <v>204</v>
      </c>
      <c r="D229" s="30" t="s">
        <v>217</v>
      </c>
      <c r="E229" s="21" t="s">
        <v>229</v>
      </c>
    </row>
    <row r="230" spans="1:5">
      <c r="A230" s="30" t="s">
        <v>165</v>
      </c>
      <c r="B230" s="21" t="s">
        <v>187</v>
      </c>
      <c r="C230" s="31" t="s">
        <v>205</v>
      </c>
      <c r="D230" s="30" t="s">
        <v>217</v>
      </c>
      <c r="E230" s="21" t="s">
        <v>229</v>
      </c>
    </row>
    <row r="231" spans="1:5">
      <c r="A231" s="29" t="s">
        <v>166</v>
      </c>
      <c r="B231" s="28" t="s">
        <v>188</v>
      </c>
      <c r="C231" s="28" t="s">
        <v>200</v>
      </c>
      <c r="D231" s="29" t="s">
        <v>218</v>
      </c>
      <c r="E231" s="31" t="s">
        <v>229</v>
      </c>
    </row>
    <row r="232" spans="1:5">
      <c r="A232" s="34" t="s">
        <v>167</v>
      </c>
      <c r="B232" s="31" t="s">
        <v>189</v>
      </c>
      <c r="C232" s="31" t="s">
        <v>206</v>
      </c>
      <c r="D232" s="34" t="s">
        <v>219</v>
      </c>
      <c r="E232" s="31" t="s">
        <v>189</v>
      </c>
    </row>
    <row r="233" spans="1:5">
      <c r="A233" s="29" t="s">
        <v>167</v>
      </c>
      <c r="B233" s="28" t="s">
        <v>190</v>
      </c>
      <c r="C233" s="31" t="s">
        <v>206</v>
      </c>
      <c r="D233" s="35" t="s">
        <v>220</v>
      </c>
      <c r="E233" s="31" t="s">
        <v>189</v>
      </c>
    </row>
    <row r="234" spans="1:5">
      <c r="A234" s="29" t="s">
        <v>167</v>
      </c>
      <c r="B234" s="36" t="s">
        <v>189</v>
      </c>
      <c r="C234" s="36" t="s">
        <v>206</v>
      </c>
      <c r="D234" s="29" t="s">
        <v>219</v>
      </c>
      <c r="E234" s="36" t="s">
        <v>189</v>
      </c>
    </row>
    <row r="235" spans="1:5">
      <c r="A235" s="30" t="s">
        <v>168</v>
      </c>
      <c r="B235" s="31" t="s">
        <v>191</v>
      </c>
      <c r="C235" s="31" t="s">
        <v>207</v>
      </c>
      <c r="D235" s="31" t="s">
        <v>190</v>
      </c>
      <c r="E235" s="21" t="s">
        <v>197</v>
      </c>
    </row>
    <row r="236" spans="1:5">
      <c r="A236" s="34" t="s">
        <v>168</v>
      </c>
      <c r="B236" s="31" t="s">
        <v>191</v>
      </c>
      <c r="C236" s="31" t="s">
        <v>207</v>
      </c>
      <c r="D236" s="34" t="s">
        <v>190</v>
      </c>
      <c r="E236" s="31" t="s">
        <v>197</v>
      </c>
    </row>
    <row r="237" spans="1:5">
      <c r="A237" s="34" t="s">
        <v>168</v>
      </c>
      <c r="B237" s="31" t="s">
        <v>191</v>
      </c>
      <c r="C237" s="31" t="s">
        <v>207</v>
      </c>
      <c r="D237" s="34" t="s">
        <v>190</v>
      </c>
      <c r="E237" s="31" t="s">
        <v>197</v>
      </c>
    </row>
    <row r="238" spans="1:5">
      <c r="A238" s="30" t="s">
        <v>169</v>
      </c>
      <c r="B238" s="31" t="s">
        <v>191</v>
      </c>
      <c r="C238" s="31" t="s">
        <v>207</v>
      </c>
      <c r="D238" s="36" t="s">
        <v>221</v>
      </c>
      <c r="E238" s="31" t="s">
        <v>197</v>
      </c>
    </row>
    <row r="239" spans="1:5">
      <c r="A239" s="30" t="s">
        <v>169</v>
      </c>
      <c r="B239" s="31" t="s">
        <v>191</v>
      </c>
      <c r="C239" s="31" t="s">
        <v>207</v>
      </c>
      <c r="D239" s="36" t="s">
        <v>221</v>
      </c>
      <c r="E239" s="31" t="s">
        <v>197</v>
      </c>
    </row>
    <row r="240" spans="1:5">
      <c r="A240" s="29" t="s">
        <v>170</v>
      </c>
      <c r="B240" s="28" t="s">
        <v>192</v>
      </c>
      <c r="C240" s="28" t="s">
        <v>208</v>
      </c>
      <c r="D240" s="29" t="s">
        <v>222</v>
      </c>
      <c r="E240" s="37" t="s">
        <v>197</v>
      </c>
    </row>
    <row r="241" spans="1:5">
      <c r="A241" s="30" t="s">
        <v>171</v>
      </c>
      <c r="B241" s="31" t="s">
        <v>191</v>
      </c>
      <c r="C241" s="31" t="s">
        <v>207</v>
      </c>
      <c r="D241" s="30" t="s">
        <v>223</v>
      </c>
      <c r="E241" s="31" t="s">
        <v>197</v>
      </c>
    </row>
    <row r="242" spans="1:5">
      <c r="A242" s="34" t="s">
        <v>171</v>
      </c>
      <c r="B242" s="31" t="s">
        <v>191</v>
      </c>
      <c r="C242" s="31" t="s">
        <v>207</v>
      </c>
      <c r="D242" s="34" t="s">
        <v>223</v>
      </c>
      <c r="E242" s="31" t="s">
        <v>197</v>
      </c>
    </row>
    <row r="243" spans="1:5">
      <c r="A243" s="34" t="s">
        <v>171</v>
      </c>
      <c r="B243" s="31" t="s">
        <v>191</v>
      </c>
      <c r="C243" s="31" t="s">
        <v>207</v>
      </c>
      <c r="D243" s="34" t="s">
        <v>223</v>
      </c>
      <c r="E243" s="31" t="s">
        <v>197</v>
      </c>
    </row>
    <row r="244" spans="1:5">
      <c r="A244" s="29" t="s">
        <v>171</v>
      </c>
      <c r="B244" s="36" t="s">
        <v>191</v>
      </c>
      <c r="C244" s="36" t="s">
        <v>207</v>
      </c>
      <c r="D244" s="29" t="s">
        <v>223</v>
      </c>
      <c r="E244" s="36" t="s">
        <v>197</v>
      </c>
    </row>
    <row r="245" spans="1:5">
      <c r="A245" s="30" t="s">
        <v>168</v>
      </c>
      <c r="B245" s="31" t="s">
        <v>191</v>
      </c>
      <c r="C245" s="31" t="s">
        <v>207</v>
      </c>
      <c r="D245" s="30" t="s">
        <v>190</v>
      </c>
      <c r="E245" s="21" t="s">
        <v>197</v>
      </c>
    </row>
    <row r="246" spans="1:5">
      <c r="A246" s="34" t="s">
        <v>168</v>
      </c>
      <c r="B246" s="31" t="s">
        <v>191</v>
      </c>
      <c r="C246" s="31" t="s">
        <v>207</v>
      </c>
      <c r="D246" s="34" t="s">
        <v>190</v>
      </c>
      <c r="E246" s="31" t="s">
        <v>197</v>
      </c>
    </row>
    <row r="247" spans="1:5">
      <c r="A247" s="29" t="s">
        <v>168</v>
      </c>
      <c r="B247" s="36" t="s">
        <v>191</v>
      </c>
      <c r="C247" s="36" t="s">
        <v>207</v>
      </c>
      <c r="D247" s="29" t="s">
        <v>190</v>
      </c>
      <c r="E247" s="36" t="s">
        <v>197</v>
      </c>
    </row>
    <row r="248" spans="1:5">
      <c r="A248" s="30" t="s">
        <v>172</v>
      </c>
      <c r="B248" s="21" t="s">
        <v>193</v>
      </c>
      <c r="C248" s="31" t="s">
        <v>209</v>
      </c>
      <c r="D248" s="30" t="s">
        <v>217</v>
      </c>
      <c r="E248" s="31" t="s">
        <v>191</v>
      </c>
    </row>
    <row r="249" spans="1:5">
      <c r="A249" s="30" t="s">
        <v>173</v>
      </c>
      <c r="B249" s="21" t="s">
        <v>193</v>
      </c>
      <c r="C249" s="31" t="s">
        <v>210</v>
      </c>
      <c r="D249" s="30" t="s">
        <v>217</v>
      </c>
      <c r="E249" s="31" t="s">
        <v>230</v>
      </c>
    </row>
    <row r="250" spans="1:5">
      <c r="A250" s="30" t="s">
        <v>173</v>
      </c>
      <c r="B250" s="21" t="s">
        <v>193</v>
      </c>
      <c r="C250" s="31" t="s">
        <v>210</v>
      </c>
      <c r="D250" s="30" t="s">
        <v>217</v>
      </c>
      <c r="E250" s="31" t="s">
        <v>197</v>
      </c>
    </row>
    <row r="251" spans="1:5">
      <c r="A251" s="30" t="s">
        <v>174</v>
      </c>
      <c r="B251" s="31" t="s">
        <v>194</v>
      </c>
      <c r="C251" s="31" t="s">
        <v>211</v>
      </c>
      <c r="D251" s="30" t="s">
        <v>217</v>
      </c>
      <c r="E251" s="31" t="s">
        <v>184</v>
      </c>
    </row>
    <row r="252" spans="1:5">
      <c r="A252" s="30" t="s">
        <v>174</v>
      </c>
      <c r="B252" s="31" t="s">
        <v>194</v>
      </c>
      <c r="C252" s="31" t="s">
        <v>211</v>
      </c>
      <c r="D252" s="30" t="s">
        <v>217</v>
      </c>
      <c r="E252" s="31" t="s">
        <v>197</v>
      </c>
    </row>
    <row r="253" spans="1:5">
      <c r="A253" s="30" t="s">
        <v>173</v>
      </c>
      <c r="B253" s="21" t="s">
        <v>193</v>
      </c>
      <c r="C253" s="31" t="s">
        <v>210</v>
      </c>
      <c r="D253" s="30" t="s">
        <v>217</v>
      </c>
      <c r="E253" s="31" t="s">
        <v>230</v>
      </c>
    </row>
    <row r="254" spans="1:5">
      <c r="A254" s="29" t="s">
        <v>175</v>
      </c>
      <c r="B254" s="15" t="s">
        <v>195</v>
      </c>
      <c r="C254" s="36" t="s">
        <v>206</v>
      </c>
      <c r="D254" s="28" t="s">
        <v>208</v>
      </c>
      <c r="E254" s="28" t="s">
        <v>230</v>
      </c>
    </row>
    <row r="255" spans="1:5">
      <c r="A255" s="30" t="s">
        <v>176</v>
      </c>
      <c r="B255" s="31" t="s">
        <v>191</v>
      </c>
      <c r="C255" s="31" t="s">
        <v>207</v>
      </c>
      <c r="D255" s="30" t="s">
        <v>224</v>
      </c>
      <c r="E255" s="31" t="s">
        <v>231</v>
      </c>
    </row>
    <row r="256" spans="1:5">
      <c r="A256" s="34" t="s">
        <v>176</v>
      </c>
      <c r="B256" s="31" t="s">
        <v>191</v>
      </c>
      <c r="C256" s="31" t="s">
        <v>207</v>
      </c>
      <c r="D256" s="30" t="s">
        <v>224</v>
      </c>
      <c r="E256" s="31" t="s">
        <v>231</v>
      </c>
    </row>
    <row r="257" spans="1:6">
      <c r="A257" s="29" t="s">
        <v>176</v>
      </c>
      <c r="B257" s="36" t="s">
        <v>191</v>
      </c>
      <c r="C257" s="36" t="s">
        <v>207</v>
      </c>
      <c r="D257" s="34" t="s">
        <v>224</v>
      </c>
      <c r="E257" s="36" t="s">
        <v>231</v>
      </c>
    </row>
    <row r="258" spans="1:6">
      <c r="A258" s="30" t="s">
        <v>177</v>
      </c>
      <c r="B258" s="31" t="s">
        <v>196</v>
      </c>
      <c r="C258" s="31" t="s">
        <v>212</v>
      </c>
      <c r="D258" s="31" t="s">
        <v>225</v>
      </c>
      <c r="E258" s="31" t="s">
        <v>197</v>
      </c>
    </row>
    <row r="259" spans="1:6">
      <c r="A259" s="29" t="s">
        <v>178</v>
      </c>
      <c r="B259" s="36" t="s">
        <v>197</v>
      </c>
      <c r="C259" s="28" t="s">
        <v>192</v>
      </c>
      <c r="D259" s="29" t="s">
        <v>226</v>
      </c>
      <c r="E259" s="36" t="s">
        <v>207</v>
      </c>
    </row>
    <row r="260" spans="1:6">
      <c r="A260" s="30" t="s">
        <v>179</v>
      </c>
      <c r="B260" s="31" t="s">
        <v>192</v>
      </c>
      <c r="C260" s="31" t="s">
        <v>213</v>
      </c>
      <c r="D260" s="30" t="s">
        <v>217</v>
      </c>
      <c r="E260" s="31" t="s">
        <v>197</v>
      </c>
    </row>
    <row r="261" spans="1:6">
      <c r="A261" s="30" t="s">
        <v>179</v>
      </c>
      <c r="B261" s="31" t="s">
        <v>192</v>
      </c>
      <c r="C261" s="31" t="s">
        <v>213</v>
      </c>
      <c r="D261" s="30" t="s">
        <v>217</v>
      </c>
      <c r="E261" s="31" t="s">
        <v>197</v>
      </c>
    </row>
    <row r="262" spans="1:6">
      <c r="A262" s="30" t="s">
        <v>179</v>
      </c>
      <c r="B262" s="31" t="s">
        <v>192</v>
      </c>
      <c r="C262" s="31" t="s">
        <v>213</v>
      </c>
      <c r="D262" s="30" t="s">
        <v>217</v>
      </c>
      <c r="E262" s="31" t="s">
        <v>197</v>
      </c>
    </row>
    <row r="263" spans="1:6">
      <c r="A263" s="30" t="s">
        <v>179</v>
      </c>
      <c r="B263" s="31" t="s">
        <v>192</v>
      </c>
      <c r="C263" s="31" t="s">
        <v>213</v>
      </c>
      <c r="D263" s="30" t="s">
        <v>217</v>
      </c>
      <c r="E263" s="31" t="s">
        <v>197</v>
      </c>
    </row>
    <row r="264" spans="1:6">
      <c r="A264" s="29" t="s">
        <v>179</v>
      </c>
      <c r="B264" s="28" t="s">
        <v>192</v>
      </c>
      <c r="C264" s="28" t="s">
        <v>213</v>
      </c>
      <c r="D264" s="29" t="s">
        <v>217</v>
      </c>
      <c r="E264" s="31" t="s">
        <v>197</v>
      </c>
    </row>
    <row r="265" spans="1:6">
      <c r="A265" s="29" t="s">
        <v>179</v>
      </c>
      <c r="B265" s="28" t="s">
        <v>192</v>
      </c>
      <c r="C265" s="28" t="s">
        <v>213</v>
      </c>
      <c r="D265" s="29" t="s">
        <v>217</v>
      </c>
      <c r="E265" s="36" t="s">
        <v>197</v>
      </c>
    </row>
    <row r="267" spans="1:6">
      <c r="A267" s="10"/>
      <c r="B267" s="10"/>
      <c r="C267" s="211" t="s">
        <v>253</v>
      </c>
      <c r="D267" s="212"/>
      <c r="E267" s="39"/>
      <c r="F267" s="38" t="s">
        <v>269</v>
      </c>
    </row>
    <row r="268" spans="1:6">
      <c r="A268" s="40" t="s">
        <v>232</v>
      </c>
      <c r="B268" s="41" t="s">
        <v>242</v>
      </c>
      <c r="C268" s="42" t="s">
        <v>254</v>
      </c>
      <c r="D268" s="43" t="s">
        <v>259</v>
      </c>
      <c r="E268" s="213" t="s">
        <v>266</v>
      </c>
      <c r="F268" s="214"/>
    </row>
    <row r="269" spans="1:6">
      <c r="A269" s="31" t="s">
        <v>206</v>
      </c>
      <c r="B269" s="31" t="s">
        <v>243</v>
      </c>
      <c r="C269" s="31" t="s">
        <v>217</v>
      </c>
      <c r="D269" s="31" t="s">
        <v>260</v>
      </c>
      <c r="E269" s="31" t="s">
        <v>197</v>
      </c>
      <c r="F269" s="44" t="s">
        <v>200</v>
      </c>
    </row>
    <row r="270" spans="1:6">
      <c r="A270" s="31" t="s">
        <v>206</v>
      </c>
      <c r="B270" s="31" t="s">
        <v>243</v>
      </c>
      <c r="C270" s="31" t="s">
        <v>255</v>
      </c>
      <c r="D270" s="31" t="s">
        <v>260</v>
      </c>
      <c r="E270" s="31" t="s">
        <v>197</v>
      </c>
      <c r="F270" s="44" t="s">
        <v>200</v>
      </c>
    </row>
    <row r="271" spans="1:6">
      <c r="A271" s="36" t="s">
        <v>206</v>
      </c>
      <c r="B271" s="36" t="s">
        <v>243</v>
      </c>
      <c r="C271" s="36" t="s">
        <v>217</v>
      </c>
      <c r="D271" s="31" t="s">
        <v>258</v>
      </c>
      <c r="E271" s="31" t="s">
        <v>197</v>
      </c>
      <c r="F271" s="45" t="s">
        <v>200</v>
      </c>
    </row>
    <row r="272" spans="1:6">
      <c r="A272" s="31" t="s">
        <v>206</v>
      </c>
      <c r="B272" s="36" t="s">
        <v>243</v>
      </c>
      <c r="C272" s="36" t="s">
        <v>217</v>
      </c>
      <c r="D272" s="31" t="s">
        <v>258</v>
      </c>
      <c r="E272" s="31" t="s">
        <v>197</v>
      </c>
      <c r="F272" s="45" t="s">
        <v>200</v>
      </c>
    </row>
    <row r="273" spans="1:6">
      <c r="A273" s="36" t="s">
        <v>206</v>
      </c>
      <c r="B273" s="36" t="s">
        <v>243</v>
      </c>
      <c r="C273" s="36" t="s">
        <v>217</v>
      </c>
      <c r="D273" s="36" t="s">
        <v>190</v>
      </c>
      <c r="E273" s="36" t="s">
        <v>197</v>
      </c>
      <c r="F273" s="45" t="s">
        <v>270</v>
      </c>
    </row>
    <row r="274" spans="1:6">
      <c r="A274" s="31" t="s">
        <v>206</v>
      </c>
      <c r="B274" s="31" t="s">
        <v>243</v>
      </c>
      <c r="C274" s="31" t="s">
        <v>236</v>
      </c>
      <c r="D274" s="31" t="s">
        <v>190</v>
      </c>
      <c r="E274" s="31" t="s">
        <v>197</v>
      </c>
      <c r="F274" s="44" t="s">
        <v>270</v>
      </c>
    </row>
    <row r="275" spans="1:6">
      <c r="A275" s="36" t="s">
        <v>206</v>
      </c>
      <c r="B275" s="36" t="s">
        <v>243</v>
      </c>
      <c r="C275" s="36" t="s">
        <v>217</v>
      </c>
      <c r="D275" s="36" t="s">
        <v>190</v>
      </c>
      <c r="E275" s="36" t="s">
        <v>197</v>
      </c>
      <c r="F275" s="45" t="s">
        <v>270</v>
      </c>
    </row>
    <row r="276" spans="1:6">
      <c r="A276" s="36" t="s">
        <v>206</v>
      </c>
      <c r="B276" s="36" t="s">
        <v>244</v>
      </c>
      <c r="C276" s="36" t="s">
        <v>217</v>
      </c>
      <c r="D276" s="31" t="s">
        <v>261</v>
      </c>
      <c r="E276" s="31" t="s">
        <v>206</v>
      </c>
      <c r="F276" s="45" t="s">
        <v>200</v>
      </c>
    </row>
    <row r="277" spans="1:6">
      <c r="A277" s="31" t="s">
        <v>206</v>
      </c>
      <c r="B277" s="36" t="s">
        <v>244</v>
      </c>
      <c r="C277" s="36" t="s">
        <v>217</v>
      </c>
      <c r="D277" s="31" t="s">
        <v>261</v>
      </c>
      <c r="E277" s="31" t="s">
        <v>267</v>
      </c>
      <c r="F277" s="45" t="s">
        <v>200</v>
      </c>
    </row>
    <row r="278" spans="1:6">
      <c r="A278" s="31" t="s">
        <v>206</v>
      </c>
      <c r="B278" s="31" t="s">
        <v>244</v>
      </c>
      <c r="C278" s="31" t="s">
        <v>217</v>
      </c>
      <c r="D278" s="31" t="s">
        <v>261</v>
      </c>
      <c r="E278" s="31" t="s">
        <v>206</v>
      </c>
      <c r="F278" s="44" t="s">
        <v>200</v>
      </c>
    </row>
    <row r="279" spans="1:6">
      <c r="A279" s="31" t="s">
        <v>206</v>
      </c>
      <c r="B279" s="31" t="s">
        <v>244</v>
      </c>
      <c r="C279" s="31" t="s">
        <v>217</v>
      </c>
      <c r="D279" s="31" t="s">
        <v>261</v>
      </c>
      <c r="E279" s="31" t="s">
        <v>206</v>
      </c>
      <c r="F279" s="44" t="s">
        <v>200</v>
      </c>
    </row>
    <row r="280" spans="1:6">
      <c r="A280" s="31" t="s">
        <v>206</v>
      </c>
      <c r="B280" s="31" t="s">
        <v>244</v>
      </c>
      <c r="C280" s="31" t="s">
        <v>217</v>
      </c>
      <c r="D280" s="31" t="s">
        <v>261</v>
      </c>
      <c r="E280" s="31" t="s">
        <v>267</v>
      </c>
      <c r="F280" s="44" t="s">
        <v>200</v>
      </c>
    </row>
    <row r="281" spans="1:6">
      <c r="A281" s="31" t="s">
        <v>206</v>
      </c>
      <c r="B281" s="31" t="s">
        <v>244</v>
      </c>
      <c r="C281" s="31" t="s">
        <v>217</v>
      </c>
      <c r="D281" s="31" t="s">
        <v>261</v>
      </c>
      <c r="E281" s="31" t="s">
        <v>206</v>
      </c>
      <c r="F281" s="44" t="s">
        <v>200</v>
      </c>
    </row>
    <row r="282" spans="1:6">
      <c r="A282" s="31" t="s">
        <v>206</v>
      </c>
      <c r="B282" s="31" t="s">
        <v>244</v>
      </c>
      <c r="C282" s="31" t="s">
        <v>217</v>
      </c>
      <c r="D282" s="31" t="s">
        <v>257</v>
      </c>
      <c r="E282" s="31" t="s">
        <v>206</v>
      </c>
      <c r="F282" s="44" t="s">
        <v>270</v>
      </c>
    </row>
    <row r="283" spans="1:6">
      <c r="A283" s="31" t="s">
        <v>206</v>
      </c>
      <c r="B283" s="28" t="s">
        <v>245</v>
      </c>
      <c r="C283" s="28" t="s">
        <v>218</v>
      </c>
      <c r="D283" s="28" t="s">
        <v>260</v>
      </c>
      <c r="E283" s="28" t="s">
        <v>212</v>
      </c>
      <c r="F283" s="46" t="s">
        <v>270</v>
      </c>
    </row>
    <row r="284" spans="1:6">
      <c r="A284" s="47" t="s">
        <v>233</v>
      </c>
      <c r="B284" s="31" t="s">
        <v>195</v>
      </c>
      <c r="C284" s="31" t="s">
        <v>256</v>
      </c>
      <c r="D284" s="31" t="s">
        <v>262</v>
      </c>
      <c r="E284" s="31" t="s">
        <v>197</v>
      </c>
      <c r="F284" s="44" t="s">
        <v>270</v>
      </c>
    </row>
    <row r="285" spans="1:6">
      <c r="A285" s="31" t="s">
        <v>233</v>
      </c>
      <c r="B285" s="31" t="s">
        <v>195</v>
      </c>
      <c r="C285" s="31" t="s">
        <v>256</v>
      </c>
      <c r="D285" s="31" t="s">
        <v>262</v>
      </c>
      <c r="E285" s="31" t="s">
        <v>197</v>
      </c>
      <c r="F285" s="44" t="s">
        <v>270</v>
      </c>
    </row>
    <row r="286" spans="1:6">
      <c r="A286" s="48" t="s">
        <v>233</v>
      </c>
      <c r="B286" s="28" t="s">
        <v>195</v>
      </c>
      <c r="C286" s="28" t="s">
        <v>256</v>
      </c>
      <c r="D286" s="28" t="s">
        <v>262</v>
      </c>
      <c r="E286" s="36" t="s">
        <v>197</v>
      </c>
      <c r="F286" s="46" t="s">
        <v>270</v>
      </c>
    </row>
    <row r="287" spans="1:6">
      <c r="A287" s="31" t="s">
        <v>207</v>
      </c>
      <c r="B287" s="31" t="s">
        <v>246</v>
      </c>
      <c r="C287" s="31" t="s">
        <v>226</v>
      </c>
      <c r="D287" s="31" t="s">
        <v>263</v>
      </c>
      <c r="E287" s="31" t="s">
        <v>212</v>
      </c>
      <c r="F287" s="44" t="s">
        <v>200</v>
      </c>
    </row>
    <row r="288" spans="1:6">
      <c r="A288" s="31" t="s">
        <v>207</v>
      </c>
      <c r="B288" s="31" t="s">
        <v>247</v>
      </c>
      <c r="C288" s="31" t="s">
        <v>226</v>
      </c>
      <c r="D288" s="31" t="s">
        <v>236</v>
      </c>
      <c r="E288" s="31" t="s">
        <v>212</v>
      </c>
      <c r="F288" s="44" t="s">
        <v>207</v>
      </c>
    </row>
    <row r="289" spans="1:6">
      <c r="A289" s="31" t="s">
        <v>207</v>
      </c>
      <c r="B289" s="31" t="s">
        <v>247</v>
      </c>
      <c r="C289" s="31" t="s">
        <v>226</v>
      </c>
      <c r="D289" s="31" t="s">
        <v>217</v>
      </c>
      <c r="E289" s="31" t="s">
        <v>212</v>
      </c>
      <c r="F289" s="44" t="s">
        <v>207</v>
      </c>
    </row>
    <row r="290" spans="1:6">
      <c r="A290" s="31" t="s">
        <v>207</v>
      </c>
      <c r="B290" s="28" t="s">
        <v>246</v>
      </c>
      <c r="C290" s="28" t="s">
        <v>226</v>
      </c>
      <c r="D290" s="28" t="s">
        <v>263</v>
      </c>
      <c r="E290" s="28" t="s">
        <v>212</v>
      </c>
      <c r="F290" s="46" t="s">
        <v>200</v>
      </c>
    </row>
    <row r="291" spans="1:6">
      <c r="A291" s="31" t="s">
        <v>207</v>
      </c>
      <c r="B291" s="31" t="s">
        <v>248</v>
      </c>
      <c r="C291" s="31" t="s">
        <v>226</v>
      </c>
      <c r="D291" s="31" t="s">
        <v>226</v>
      </c>
      <c r="E291" s="31" t="s">
        <v>212</v>
      </c>
      <c r="F291" s="44" t="s">
        <v>200</v>
      </c>
    </row>
    <row r="292" spans="1:6">
      <c r="A292" s="36" t="s">
        <v>207</v>
      </c>
      <c r="B292" s="28" t="s">
        <v>221</v>
      </c>
      <c r="C292" s="28" t="s">
        <v>257</v>
      </c>
      <c r="D292" s="36" t="s">
        <v>231</v>
      </c>
      <c r="E292" s="36" t="s">
        <v>211</v>
      </c>
      <c r="F292" s="45" t="s">
        <v>207</v>
      </c>
    </row>
    <row r="293" spans="1:6">
      <c r="A293" s="31" t="s">
        <v>234</v>
      </c>
      <c r="B293" s="31" t="s">
        <v>247</v>
      </c>
      <c r="C293" s="31" t="s">
        <v>226</v>
      </c>
      <c r="D293" s="31" t="s">
        <v>264</v>
      </c>
      <c r="E293" s="31" t="s">
        <v>212</v>
      </c>
      <c r="F293" s="44" t="s">
        <v>207</v>
      </c>
    </row>
    <row r="294" spans="1:6">
      <c r="A294" s="31" t="s">
        <v>234</v>
      </c>
      <c r="B294" s="31" t="s">
        <v>247</v>
      </c>
      <c r="C294" s="31" t="s">
        <v>226</v>
      </c>
      <c r="D294" s="31" t="s">
        <v>217</v>
      </c>
      <c r="E294" s="31" t="s">
        <v>212</v>
      </c>
      <c r="F294" s="44" t="s">
        <v>207</v>
      </c>
    </row>
    <row r="295" spans="1:6">
      <c r="A295" s="31" t="s">
        <v>234</v>
      </c>
      <c r="B295" s="31" t="s">
        <v>246</v>
      </c>
      <c r="C295" s="31" t="s">
        <v>226</v>
      </c>
      <c r="D295" s="31" t="s">
        <v>263</v>
      </c>
      <c r="E295" s="31" t="s">
        <v>212</v>
      </c>
      <c r="F295" s="44" t="s">
        <v>200</v>
      </c>
    </row>
    <row r="296" spans="1:6">
      <c r="A296" s="28" t="s">
        <v>234</v>
      </c>
      <c r="B296" s="28" t="s">
        <v>249</v>
      </c>
      <c r="C296" s="28" t="s">
        <v>226</v>
      </c>
      <c r="D296" s="28" t="s">
        <v>265</v>
      </c>
      <c r="E296" s="36" t="s">
        <v>211</v>
      </c>
      <c r="F296" s="46" t="s">
        <v>200</v>
      </c>
    </row>
    <row r="297" spans="1:6">
      <c r="A297" s="31" t="s">
        <v>207</v>
      </c>
      <c r="B297" s="31" t="s">
        <v>247</v>
      </c>
      <c r="C297" s="31" t="s">
        <v>226</v>
      </c>
      <c r="D297" s="31" t="s">
        <v>236</v>
      </c>
      <c r="E297" s="31" t="s">
        <v>211</v>
      </c>
      <c r="F297" s="44" t="s">
        <v>200</v>
      </c>
    </row>
    <row r="298" spans="1:6">
      <c r="A298" s="44" t="s">
        <v>207</v>
      </c>
      <c r="B298" s="49" t="s">
        <v>247</v>
      </c>
      <c r="C298" s="50" t="s">
        <v>226</v>
      </c>
      <c r="D298" s="31" t="s">
        <v>236</v>
      </c>
      <c r="E298" s="31" t="s">
        <v>211</v>
      </c>
      <c r="F298" s="44" t="s">
        <v>200</v>
      </c>
    </row>
    <row r="299" spans="1:6">
      <c r="A299" s="36" t="s">
        <v>207</v>
      </c>
      <c r="B299" s="28" t="s">
        <v>247</v>
      </c>
      <c r="C299" s="28" t="s">
        <v>226</v>
      </c>
      <c r="D299" s="28" t="s">
        <v>217</v>
      </c>
      <c r="E299" s="36" t="s">
        <v>211</v>
      </c>
      <c r="F299" s="46" t="s">
        <v>200</v>
      </c>
    </row>
    <row r="300" spans="1:6">
      <c r="A300" s="31" t="s">
        <v>235</v>
      </c>
      <c r="B300" s="31" t="s">
        <v>244</v>
      </c>
      <c r="C300" s="31" t="s">
        <v>236</v>
      </c>
      <c r="D300" s="31" t="s">
        <v>261</v>
      </c>
      <c r="E300" s="31" t="s">
        <v>206</v>
      </c>
      <c r="F300" s="44" t="s">
        <v>200</v>
      </c>
    </row>
    <row r="301" spans="1:6">
      <c r="A301" s="31" t="s">
        <v>236</v>
      </c>
      <c r="B301" s="31" t="s">
        <v>244</v>
      </c>
      <c r="C301" s="31" t="s">
        <v>217</v>
      </c>
      <c r="D301" s="31" t="s">
        <v>195</v>
      </c>
      <c r="E301" s="31" t="s">
        <v>206</v>
      </c>
      <c r="F301" s="44" t="s">
        <v>270</v>
      </c>
    </row>
    <row r="302" spans="1:6">
      <c r="A302" s="31" t="s">
        <v>237</v>
      </c>
      <c r="B302" s="31" t="s">
        <v>244</v>
      </c>
      <c r="C302" s="31" t="s">
        <v>217</v>
      </c>
      <c r="D302" s="31" t="s">
        <v>195</v>
      </c>
      <c r="E302" s="31" t="s">
        <v>206</v>
      </c>
      <c r="F302" s="44" t="s">
        <v>270</v>
      </c>
    </row>
    <row r="303" spans="1:6">
      <c r="A303" s="31" t="s">
        <v>238</v>
      </c>
      <c r="B303" s="31" t="s">
        <v>243</v>
      </c>
      <c r="C303" s="31" t="s">
        <v>217</v>
      </c>
      <c r="D303" s="31" t="s">
        <v>260</v>
      </c>
      <c r="E303" s="31" t="s">
        <v>197</v>
      </c>
      <c r="F303" s="44" t="s">
        <v>200</v>
      </c>
    </row>
    <row r="304" spans="1:6" ht="16.5">
      <c r="A304" s="28" t="s">
        <v>239</v>
      </c>
      <c r="B304" s="28" t="s">
        <v>243</v>
      </c>
      <c r="C304" s="28" t="s">
        <v>217</v>
      </c>
      <c r="D304" s="28" t="s">
        <v>260</v>
      </c>
      <c r="E304" s="51" t="s">
        <v>268</v>
      </c>
      <c r="F304" s="52" t="s">
        <v>271</v>
      </c>
    </row>
    <row r="305" spans="1:6">
      <c r="A305" s="47" t="s">
        <v>236</v>
      </c>
      <c r="B305" s="31" t="s">
        <v>244</v>
      </c>
      <c r="C305" s="31" t="s">
        <v>236</v>
      </c>
      <c r="D305" s="31" t="s">
        <v>195</v>
      </c>
      <c r="E305" s="31" t="s">
        <v>206</v>
      </c>
      <c r="F305" s="44" t="s">
        <v>270</v>
      </c>
    </row>
    <row r="306" spans="1:6">
      <c r="A306" s="29" t="s">
        <v>240</v>
      </c>
      <c r="B306" s="28" t="s">
        <v>195</v>
      </c>
      <c r="C306" s="28" t="s">
        <v>256</v>
      </c>
      <c r="D306" s="28" t="s">
        <v>262</v>
      </c>
      <c r="E306" s="36" t="s">
        <v>197</v>
      </c>
      <c r="F306" s="46" t="s">
        <v>270</v>
      </c>
    </row>
    <row r="307" spans="1:6">
      <c r="A307" s="31" t="s">
        <v>239</v>
      </c>
      <c r="B307" s="31" t="s">
        <v>243</v>
      </c>
      <c r="C307" s="31" t="s">
        <v>226</v>
      </c>
      <c r="D307" s="31" t="s">
        <v>223</v>
      </c>
      <c r="E307" s="31" t="s">
        <v>211</v>
      </c>
      <c r="F307" s="44" t="s">
        <v>270</v>
      </c>
    </row>
    <row r="308" spans="1:6">
      <c r="A308" s="28" t="s">
        <v>239</v>
      </c>
      <c r="B308" s="28" t="s">
        <v>243</v>
      </c>
      <c r="C308" s="28" t="s">
        <v>226</v>
      </c>
      <c r="D308" s="28" t="s">
        <v>223</v>
      </c>
      <c r="E308" s="31" t="s">
        <v>211</v>
      </c>
      <c r="F308" s="46" t="s">
        <v>270</v>
      </c>
    </row>
    <row r="309" spans="1:6">
      <c r="A309" s="28" t="s">
        <v>239</v>
      </c>
      <c r="B309" s="28" t="s">
        <v>243</v>
      </c>
      <c r="C309" s="28" t="s">
        <v>226</v>
      </c>
      <c r="D309" s="28" t="s">
        <v>223</v>
      </c>
      <c r="E309" s="36" t="s">
        <v>211</v>
      </c>
      <c r="F309" s="46" t="s">
        <v>270</v>
      </c>
    </row>
    <row r="310" spans="1:6">
      <c r="A310" s="31" t="s">
        <v>197</v>
      </c>
      <c r="B310" s="31" t="s">
        <v>250</v>
      </c>
      <c r="C310" s="31" t="s">
        <v>258</v>
      </c>
      <c r="D310" s="31" t="s">
        <v>225</v>
      </c>
      <c r="E310" s="31" t="s">
        <v>211</v>
      </c>
      <c r="F310" s="44" t="s">
        <v>207</v>
      </c>
    </row>
    <row r="311" spans="1:6">
      <c r="A311" s="36" t="s">
        <v>197</v>
      </c>
      <c r="B311" s="28" t="s">
        <v>251</v>
      </c>
      <c r="C311" s="28" t="s">
        <v>226</v>
      </c>
      <c r="D311" s="28" t="s">
        <v>225</v>
      </c>
      <c r="E311" s="36" t="s">
        <v>211</v>
      </c>
      <c r="F311" s="45" t="s">
        <v>207</v>
      </c>
    </row>
    <row r="312" spans="1:6">
      <c r="A312" s="31" t="s">
        <v>241</v>
      </c>
      <c r="B312" s="31" t="s">
        <v>252</v>
      </c>
      <c r="C312" s="31" t="s">
        <v>236</v>
      </c>
      <c r="D312" s="31" t="s">
        <v>217</v>
      </c>
      <c r="E312" s="31" t="s">
        <v>197</v>
      </c>
      <c r="F312" s="44" t="s">
        <v>200</v>
      </c>
    </row>
    <row r="313" spans="1:6">
      <c r="A313" s="31" t="s">
        <v>241</v>
      </c>
      <c r="B313" s="31" t="s">
        <v>252</v>
      </c>
      <c r="C313" s="31" t="s">
        <v>217</v>
      </c>
      <c r="D313" s="31" t="s">
        <v>217</v>
      </c>
      <c r="E313" s="31" t="s">
        <v>197</v>
      </c>
      <c r="F313" s="44" t="s">
        <v>200</v>
      </c>
    </row>
    <row r="314" spans="1:6">
      <c r="A314" s="31" t="s">
        <v>241</v>
      </c>
      <c r="B314" s="31" t="s">
        <v>252</v>
      </c>
      <c r="C314" s="31" t="s">
        <v>217</v>
      </c>
      <c r="D314" s="31" t="s">
        <v>217</v>
      </c>
      <c r="E314" s="31" t="s">
        <v>197</v>
      </c>
      <c r="F314" s="44" t="s">
        <v>200</v>
      </c>
    </row>
    <row r="315" spans="1:6">
      <c r="A315" s="31" t="s">
        <v>241</v>
      </c>
      <c r="B315" s="31" t="s">
        <v>252</v>
      </c>
      <c r="C315" s="31" t="s">
        <v>217</v>
      </c>
      <c r="D315" s="31" t="s">
        <v>217</v>
      </c>
      <c r="E315" s="31" t="s">
        <v>197</v>
      </c>
      <c r="F315" s="44" t="s">
        <v>200</v>
      </c>
    </row>
    <row r="316" spans="1:6">
      <c r="A316" s="31" t="s">
        <v>241</v>
      </c>
      <c r="B316" s="31" t="s">
        <v>252</v>
      </c>
      <c r="C316" s="31" t="s">
        <v>217</v>
      </c>
      <c r="D316" s="31" t="s">
        <v>236</v>
      </c>
      <c r="E316" s="31" t="s">
        <v>197</v>
      </c>
      <c r="F316" s="44" t="s">
        <v>200</v>
      </c>
    </row>
    <row r="317" spans="1:6">
      <c r="A317" s="28" t="s">
        <v>241</v>
      </c>
      <c r="B317" s="28" t="s">
        <v>252</v>
      </c>
      <c r="C317" s="28" t="s">
        <v>217</v>
      </c>
      <c r="D317" s="28" t="s">
        <v>217</v>
      </c>
      <c r="E317" s="36" t="s">
        <v>197</v>
      </c>
      <c r="F317" s="46" t="s">
        <v>200</v>
      </c>
    </row>
  </sheetData>
  <mergeCells count="9">
    <mergeCell ref="A215:A216"/>
    <mergeCell ref="D218:D219"/>
    <mergeCell ref="C267:D267"/>
    <mergeCell ref="E268:F268"/>
    <mergeCell ref="A25:B25"/>
    <mergeCell ref="A32:B32"/>
    <mergeCell ref="A37:B37"/>
    <mergeCell ref="A41:B41"/>
    <mergeCell ref="A46:B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30"/>
  <sheetViews>
    <sheetView workbookViewId="0">
      <selection activeCell="S17" sqref="S17"/>
    </sheetView>
  </sheetViews>
  <sheetFormatPr defaultRowHeight="12.75"/>
  <cols>
    <col min="1" max="1" width="9.140625" style="103"/>
    <col min="2" max="2" width="17" style="85" customWidth="1"/>
    <col min="3" max="3" width="17.140625" style="85" customWidth="1"/>
    <col min="4" max="4" width="57.140625" style="103" customWidth="1"/>
    <col min="5" max="8" width="9.140625" style="85"/>
    <col min="9" max="10" width="9.140625" style="103"/>
    <col min="11" max="11" width="10.7109375" style="103" customWidth="1"/>
    <col min="12" max="15" width="10.7109375" style="85" customWidth="1"/>
    <col min="16" max="16384" width="9.140625" style="103"/>
  </cols>
  <sheetData>
    <row r="2" spans="1:20">
      <c r="B2" s="104" t="s">
        <v>398</v>
      </c>
    </row>
    <row r="4" spans="1:20">
      <c r="C4" s="104" t="s">
        <v>399</v>
      </c>
    </row>
    <row r="6" spans="1:20" ht="11.25" customHeight="1"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</row>
    <row r="7" spans="1:20" ht="11.25" customHeight="1">
      <c r="B7" s="105"/>
      <c r="C7" s="105"/>
      <c r="D7" s="105" t="s">
        <v>400</v>
      </c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</row>
    <row r="8" spans="1:20" ht="11.25" customHeight="1">
      <c r="B8" s="105"/>
      <c r="C8" s="105"/>
      <c r="D8" s="105" t="s">
        <v>401</v>
      </c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</row>
    <row r="9" spans="1:20" ht="11.25" customHeight="1">
      <c r="B9" s="105"/>
      <c r="C9" s="105"/>
      <c r="D9" s="105" t="s">
        <v>402</v>
      </c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</row>
    <row r="10" spans="1:20" ht="11.25" customHeight="1"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</row>
    <row r="12" spans="1:20">
      <c r="A12" s="199" t="s">
        <v>272</v>
      </c>
      <c r="B12" s="199" t="s">
        <v>273</v>
      </c>
      <c r="C12" s="222" t="s">
        <v>274</v>
      </c>
      <c r="D12" s="199" t="s">
        <v>275</v>
      </c>
      <c r="E12" s="223" t="s">
        <v>403</v>
      </c>
      <c r="F12" s="226" t="s">
        <v>404</v>
      </c>
      <c r="G12" s="207"/>
      <c r="H12" s="207"/>
      <c r="I12" s="199" t="s">
        <v>405</v>
      </c>
      <c r="J12" s="227" t="s">
        <v>352</v>
      </c>
      <c r="K12" s="228" t="s">
        <v>353</v>
      </c>
      <c r="L12" s="228" t="s">
        <v>354</v>
      </c>
      <c r="M12" s="228" t="s">
        <v>355</v>
      </c>
      <c r="N12" s="228" t="s">
        <v>356</v>
      </c>
      <c r="O12" s="228" t="s">
        <v>357</v>
      </c>
    </row>
    <row r="13" spans="1:20">
      <c r="A13" s="199"/>
      <c r="B13" s="199"/>
      <c r="C13" s="222"/>
      <c r="D13" s="199"/>
      <c r="E13" s="224"/>
      <c r="F13" s="207"/>
      <c r="G13" s="207"/>
      <c r="H13" s="207"/>
      <c r="I13" s="199"/>
      <c r="J13" s="227"/>
      <c r="K13" s="228"/>
      <c r="L13" s="228"/>
      <c r="M13" s="228"/>
      <c r="N13" s="228"/>
      <c r="O13" s="228"/>
    </row>
    <row r="14" spans="1:20" s="106" customFormat="1" ht="33" customHeight="1">
      <c r="A14" s="199"/>
      <c r="B14" s="199"/>
      <c r="C14" s="222"/>
      <c r="D14" s="199"/>
      <c r="E14" s="225"/>
      <c r="F14" s="102" t="s">
        <v>277</v>
      </c>
      <c r="G14" s="102" t="s">
        <v>278</v>
      </c>
      <c r="H14" s="102" t="s">
        <v>279</v>
      </c>
      <c r="I14" s="199"/>
      <c r="J14" s="227"/>
      <c r="K14" s="228"/>
      <c r="L14" s="228"/>
      <c r="M14" s="228"/>
      <c r="N14" s="228"/>
      <c r="O14" s="228"/>
    </row>
    <row r="15" spans="1:20" s="106" customFormat="1">
      <c r="A15" s="102"/>
      <c r="B15" s="81"/>
      <c r="C15" s="81"/>
      <c r="D15" s="67" t="s">
        <v>311</v>
      </c>
      <c r="E15" s="102"/>
      <c r="F15" s="102"/>
      <c r="G15" s="102"/>
      <c r="H15" s="102"/>
      <c r="I15" s="107"/>
      <c r="J15" s="102"/>
      <c r="K15" s="102"/>
      <c r="L15" s="102"/>
      <c r="M15" s="102"/>
      <c r="N15" s="102"/>
      <c r="O15" s="102"/>
    </row>
    <row r="16" spans="1:20" ht="24.75" customHeight="1">
      <c r="A16" s="101">
        <v>1</v>
      </c>
      <c r="B16" s="56">
        <v>14607012569230</v>
      </c>
      <c r="C16" s="56">
        <v>4607012560407</v>
      </c>
      <c r="D16" s="108" t="s">
        <v>406</v>
      </c>
      <c r="E16" s="101">
        <v>28</v>
      </c>
      <c r="F16" s="101">
        <v>28.5</v>
      </c>
      <c r="G16" s="101">
        <v>17.5</v>
      </c>
      <c r="H16" s="109">
        <v>28.5</v>
      </c>
      <c r="I16" s="110">
        <v>11.2</v>
      </c>
      <c r="J16" s="101">
        <v>16</v>
      </c>
      <c r="K16" s="101">
        <v>64</v>
      </c>
      <c r="L16" s="101">
        <v>80</v>
      </c>
      <c r="M16" s="101"/>
      <c r="N16" s="101"/>
      <c r="O16" s="101"/>
    </row>
    <row r="17" spans="1:19">
      <c r="A17" s="102">
        <v>2</v>
      </c>
      <c r="B17" s="56">
        <v>14607012569247</v>
      </c>
      <c r="C17" s="56">
        <v>4607012560414</v>
      </c>
      <c r="D17" s="57" t="s">
        <v>407</v>
      </c>
      <c r="E17" s="65">
        <v>28</v>
      </c>
      <c r="F17" s="65">
        <v>28.5</v>
      </c>
      <c r="G17" s="65">
        <v>17.5</v>
      </c>
      <c r="H17" s="84">
        <v>28.5</v>
      </c>
      <c r="I17" s="110">
        <v>11.2</v>
      </c>
      <c r="J17" s="101">
        <v>16</v>
      </c>
      <c r="K17" s="101">
        <v>64</v>
      </c>
      <c r="L17" s="101">
        <v>80</v>
      </c>
      <c r="M17" s="101"/>
      <c r="N17" s="101"/>
      <c r="O17" s="101"/>
    </row>
    <row r="18" spans="1:19">
      <c r="A18" s="101">
        <v>4</v>
      </c>
      <c r="B18" s="56">
        <v>14607012569254</v>
      </c>
      <c r="C18" s="56">
        <v>4607012560421</v>
      </c>
      <c r="D18" s="57" t="s">
        <v>408</v>
      </c>
      <c r="E18" s="65">
        <v>28</v>
      </c>
      <c r="F18" s="65">
        <v>28.5</v>
      </c>
      <c r="G18" s="65">
        <v>17.5</v>
      </c>
      <c r="H18" s="84">
        <v>28.5</v>
      </c>
      <c r="I18" s="110">
        <v>11.2</v>
      </c>
      <c r="J18" s="101">
        <v>16</v>
      </c>
      <c r="K18" s="101">
        <v>64</v>
      </c>
      <c r="L18" s="101">
        <v>80</v>
      </c>
      <c r="M18" s="101"/>
      <c r="N18" s="101"/>
      <c r="O18" s="101"/>
    </row>
    <row r="19" spans="1:19">
      <c r="A19" s="101"/>
      <c r="B19" s="56">
        <v>14607012560664</v>
      </c>
      <c r="C19" s="56">
        <v>4607012560667</v>
      </c>
      <c r="D19" s="57" t="s">
        <v>409</v>
      </c>
      <c r="E19" s="65">
        <v>24</v>
      </c>
      <c r="F19" s="65">
        <v>28.5</v>
      </c>
      <c r="G19" s="65">
        <v>17.5</v>
      </c>
      <c r="H19" s="84">
        <v>28.5</v>
      </c>
      <c r="I19" s="110">
        <v>12</v>
      </c>
      <c r="J19" s="101">
        <v>16</v>
      </c>
      <c r="K19" s="101">
        <v>64</v>
      </c>
      <c r="L19" s="101">
        <v>80</v>
      </c>
      <c r="M19" s="101"/>
      <c r="N19" s="101"/>
      <c r="O19" s="101"/>
    </row>
    <row r="20" spans="1:19">
      <c r="A20" s="101"/>
      <c r="B20" s="111">
        <v>14607012560398</v>
      </c>
      <c r="C20" s="56">
        <v>4607012560391</v>
      </c>
      <c r="D20" s="57" t="s">
        <v>410</v>
      </c>
      <c r="E20" s="65">
        <v>28</v>
      </c>
      <c r="F20" s="65">
        <v>28.5</v>
      </c>
      <c r="G20" s="65">
        <v>17.5</v>
      </c>
      <c r="H20" s="84">
        <v>28.5</v>
      </c>
      <c r="I20" s="110">
        <v>11.2</v>
      </c>
      <c r="J20" s="101">
        <v>16</v>
      </c>
      <c r="K20" s="101">
        <v>64</v>
      </c>
      <c r="L20" s="101">
        <v>80</v>
      </c>
      <c r="M20" s="101"/>
      <c r="N20" s="101"/>
      <c r="O20" s="101"/>
    </row>
    <row r="21" spans="1:19">
      <c r="A21" s="101"/>
      <c r="B21" s="56"/>
      <c r="C21" s="56"/>
      <c r="D21" s="57"/>
      <c r="E21" s="65"/>
      <c r="F21" s="65"/>
      <c r="G21" s="65"/>
      <c r="H21" s="84"/>
      <c r="I21" s="112"/>
      <c r="J21" s="101"/>
      <c r="K21" s="101"/>
      <c r="L21" s="101"/>
      <c r="M21" s="101"/>
      <c r="N21" s="101"/>
      <c r="O21" s="101"/>
    </row>
    <row r="22" spans="1:19">
      <c r="A22" s="101"/>
      <c r="B22" s="56"/>
      <c r="C22" s="56"/>
      <c r="D22" s="67" t="s">
        <v>332</v>
      </c>
      <c r="E22" s="65"/>
      <c r="F22" s="65"/>
      <c r="G22" s="65"/>
      <c r="H22" s="84"/>
      <c r="I22" s="112"/>
      <c r="J22" s="101"/>
      <c r="K22" s="101"/>
      <c r="L22" s="101"/>
      <c r="M22" s="101"/>
      <c r="N22" s="101"/>
      <c r="O22" s="101"/>
    </row>
    <row r="23" spans="1:19">
      <c r="A23" s="101">
        <v>5</v>
      </c>
      <c r="B23" s="56">
        <v>14607012560657</v>
      </c>
      <c r="C23" s="56">
        <v>4607012560650</v>
      </c>
      <c r="D23" s="71" t="s">
        <v>411</v>
      </c>
      <c r="E23" s="101">
        <v>28</v>
      </c>
      <c r="F23" s="101">
        <v>28.5</v>
      </c>
      <c r="G23" s="101">
        <v>17.5</v>
      </c>
      <c r="H23" s="109">
        <v>28.5</v>
      </c>
      <c r="I23" s="88">
        <v>12.6</v>
      </c>
      <c r="J23" s="72">
        <v>16</v>
      </c>
      <c r="K23" s="72">
        <v>64</v>
      </c>
      <c r="L23" s="72">
        <v>80</v>
      </c>
      <c r="M23" s="72"/>
      <c r="N23" s="72"/>
      <c r="O23" s="72"/>
    </row>
    <row r="24" spans="1:19">
      <c r="A24" s="101">
        <v>6</v>
      </c>
      <c r="B24" s="66">
        <v>14607012560602</v>
      </c>
      <c r="C24" s="66">
        <v>4607012560605</v>
      </c>
      <c r="D24" s="71" t="s">
        <v>412</v>
      </c>
      <c r="E24" s="101">
        <v>28</v>
      </c>
      <c r="F24" s="101">
        <v>28.5</v>
      </c>
      <c r="G24" s="101">
        <v>17.5</v>
      </c>
      <c r="H24" s="109">
        <v>28.5</v>
      </c>
      <c r="I24" s="88">
        <v>12.6</v>
      </c>
      <c r="J24" s="72">
        <v>16</v>
      </c>
      <c r="K24" s="72">
        <v>64</v>
      </c>
      <c r="L24" s="72">
        <v>80</v>
      </c>
      <c r="M24" s="72"/>
      <c r="N24" s="72"/>
      <c r="O24" s="72"/>
    </row>
    <row r="25" spans="1:19">
      <c r="A25" s="101"/>
      <c r="B25" s="66"/>
      <c r="C25" s="66"/>
      <c r="D25" s="70"/>
      <c r="E25" s="101"/>
      <c r="F25" s="101"/>
      <c r="G25" s="101"/>
      <c r="H25" s="109"/>
      <c r="I25" s="88"/>
      <c r="J25" s="101"/>
      <c r="K25" s="101"/>
      <c r="L25" s="101"/>
      <c r="M25" s="101"/>
      <c r="N25" s="101"/>
      <c r="O25" s="101"/>
    </row>
    <row r="26" spans="1:19">
      <c r="A26" s="72"/>
      <c r="B26" s="56"/>
      <c r="C26" s="56"/>
      <c r="D26" s="95" t="s">
        <v>386</v>
      </c>
      <c r="E26" s="72"/>
      <c r="F26" s="72"/>
      <c r="G26" s="72"/>
      <c r="H26" s="96"/>
      <c r="I26" s="113"/>
      <c r="J26" s="72"/>
      <c r="K26" s="72"/>
      <c r="L26" s="72"/>
      <c r="M26" s="72"/>
      <c r="N26" s="72"/>
      <c r="O26" s="72"/>
    </row>
    <row r="27" spans="1:19">
      <c r="A27" s="114"/>
      <c r="B27" s="115"/>
      <c r="C27" s="115"/>
      <c r="D27" s="116"/>
      <c r="E27" s="114"/>
      <c r="F27" s="114"/>
      <c r="G27" s="114"/>
      <c r="H27" s="117"/>
      <c r="I27" s="118"/>
      <c r="J27" s="114"/>
      <c r="K27" s="114"/>
      <c r="L27" s="114"/>
      <c r="M27" s="114"/>
      <c r="N27" s="114"/>
      <c r="O27" s="114"/>
      <c r="P27" s="119"/>
      <c r="Q27" s="119"/>
      <c r="R27" s="119"/>
      <c r="S27" s="119"/>
    </row>
    <row r="28" spans="1:19">
      <c r="A28" s="72"/>
      <c r="B28" s="56">
        <v>14607012565744</v>
      </c>
      <c r="C28" s="56">
        <v>4607012565716</v>
      </c>
      <c r="D28" s="120" t="s">
        <v>413</v>
      </c>
      <c r="E28" s="72">
        <v>22</v>
      </c>
      <c r="F28" s="72">
        <v>28.5</v>
      </c>
      <c r="G28" s="72">
        <v>17.5</v>
      </c>
      <c r="H28" s="96">
        <v>28.5</v>
      </c>
      <c r="I28" s="113">
        <v>8.8000000000000007</v>
      </c>
      <c r="J28" s="72">
        <v>16</v>
      </c>
      <c r="K28" s="72">
        <v>64</v>
      </c>
      <c r="L28" s="72">
        <v>80</v>
      </c>
      <c r="M28" s="72"/>
      <c r="N28" s="72"/>
      <c r="O28" s="72"/>
      <c r="P28" s="119"/>
      <c r="Q28" s="219" t="s">
        <v>414</v>
      </c>
      <c r="R28" s="220"/>
      <c r="S28" s="220"/>
    </row>
    <row r="29" spans="1:19" ht="25.5">
      <c r="A29" s="72"/>
      <c r="B29" s="56">
        <v>14607012565751</v>
      </c>
      <c r="C29" s="56">
        <v>4607012565723</v>
      </c>
      <c r="D29" s="121" t="s">
        <v>415</v>
      </c>
      <c r="E29" s="72">
        <v>22</v>
      </c>
      <c r="F29" s="72">
        <v>28.5</v>
      </c>
      <c r="G29" s="72">
        <v>17.5</v>
      </c>
      <c r="H29" s="96">
        <v>28.5</v>
      </c>
      <c r="I29" s="113">
        <v>8.8000000000000007</v>
      </c>
      <c r="J29" s="72">
        <v>16</v>
      </c>
      <c r="K29" s="72">
        <v>64</v>
      </c>
      <c r="L29" s="72">
        <v>80</v>
      </c>
      <c r="M29" s="72"/>
      <c r="N29" s="72"/>
      <c r="O29" s="72"/>
      <c r="P29" s="119"/>
      <c r="Q29" s="220"/>
      <c r="R29" s="220"/>
      <c r="S29" s="220"/>
    </row>
    <row r="30" spans="1:19" s="123" customFormat="1">
      <c r="A30" s="72">
        <v>7</v>
      </c>
      <c r="B30" s="76"/>
      <c r="C30" s="76">
        <v>4607012560353</v>
      </c>
      <c r="D30" s="122" t="s">
        <v>416</v>
      </c>
      <c r="E30" s="72">
        <v>22</v>
      </c>
      <c r="F30" s="72">
        <v>28.5</v>
      </c>
      <c r="G30" s="72">
        <v>17.5</v>
      </c>
      <c r="H30" s="96">
        <v>28.5</v>
      </c>
      <c r="I30" s="113">
        <v>8.8000000000000007</v>
      </c>
      <c r="J30" s="72">
        <v>16</v>
      </c>
      <c r="K30" s="72">
        <v>64</v>
      </c>
      <c r="L30" s="72">
        <v>80</v>
      </c>
      <c r="M30" s="72"/>
      <c r="N30" s="72"/>
      <c r="O30" s="72"/>
      <c r="P30" s="119"/>
      <c r="Q30" s="220"/>
      <c r="R30" s="220"/>
      <c r="S30" s="220"/>
    </row>
    <row r="31" spans="1:19" s="123" customFormat="1">
      <c r="A31" s="72">
        <v>8</v>
      </c>
      <c r="B31" s="76">
        <v>14607012560343</v>
      </c>
      <c r="C31" s="76">
        <v>4607012560346</v>
      </c>
      <c r="D31" s="122" t="s">
        <v>417</v>
      </c>
      <c r="E31" s="72">
        <v>22</v>
      </c>
      <c r="F31" s="72">
        <v>28.5</v>
      </c>
      <c r="G31" s="72">
        <v>17.5</v>
      </c>
      <c r="H31" s="96">
        <v>28.5</v>
      </c>
      <c r="I31" s="113">
        <v>8.8000000000000007</v>
      </c>
      <c r="J31" s="72">
        <v>16</v>
      </c>
      <c r="K31" s="72">
        <v>64</v>
      </c>
      <c r="L31" s="72">
        <v>80</v>
      </c>
      <c r="M31" s="72"/>
      <c r="N31" s="72"/>
      <c r="O31" s="72"/>
      <c r="P31" s="119"/>
      <c r="Q31" s="220"/>
      <c r="R31" s="220"/>
      <c r="S31" s="220"/>
    </row>
    <row r="32" spans="1:19">
      <c r="A32" s="101">
        <v>9</v>
      </c>
      <c r="B32" s="66">
        <v>14607012560336</v>
      </c>
      <c r="C32" s="66">
        <v>4607012560339</v>
      </c>
      <c r="D32" s="124" t="s">
        <v>418</v>
      </c>
      <c r="E32" s="101">
        <v>22</v>
      </c>
      <c r="F32" s="101">
        <v>28.5</v>
      </c>
      <c r="G32" s="101">
        <v>17.5</v>
      </c>
      <c r="H32" s="109">
        <v>28.5</v>
      </c>
      <c r="I32" s="88">
        <v>8.8000000000000007</v>
      </c>
      <c r="J32" s="101">
        <v>16</v>
      </c>
      <c r="K32" s="101">
        <v>64</v>
      </c>
      <c r="L32" s="101">
        <v>80</v>
      </c>
      <c r="M32" s="101"/>
      <c r="N32" s="101"/>
      <c r="O32" s="101"/>
      <c r="P32" s="119"/>
      <c r="Q32" s="220"/>
      <c r="R32" s="220"/>
      <c r="S32" s="220"/>
    </row>
    <row r="33" spans="1:19">
      <c r="A33" s="101"/>
      <c r="B33" s="66"/>
      <c r="C33" s="66"/>
      <c r="D33" s="64"/>
      <c r="E33" s="101"/>
      <c r="F33" s="101"/>
      <c r="G33" s="101"/>
      <c r="H33" s="109"/>
      <c r="I33" s="112"/>
      <c r="J33" s="101"/>
      <c r="K33" s="101"/>
      <c r="L33" s="101"/>
      <c r="M33" s="101"/>
      <c r="N33" s="101"/>
      <c r="O33" s="101"/>
      <c r="P33" s="119"/>
      <c r="Q33" s="220"/>
      <c r="R33" s="220"/>
      <c r="S33" s="220"/>
    </row>
    <row r="34" spans="1:19">
      <c r="A34" s="101"/>
      <c r="B34" s="66"/>
      <c r="C34" s="66"/>
      <c r="D34" s="68" t="s">
        <v>419</v>
      </c>
      <c r="E34" s="101"/>
      <c r="F34" s="101"/>
      <c r="G34" s="101"/>
      <c r="H34" s="109"/>
      <c r="I34" s="112"/>
      <c r="J34" s="101"/>
      <c r="K34" s="101"/>
      <c r="L34" s="101"/>
      <c r="M34" s="101"/>
      <c r="N34" s="101"/>
      <c r="O34" s="101"/>
      <c r="P34" s="119"/>
      <c r="Q34" s="220"/>
      <c r="R34" s="220"/>
      <c r="S34" s="220"/>
    </row>
    <row r="35" spans="1:19">
      <c r="A35" s="101">
        <v>10</v>
      </c>
      <c r="B35" s="66">
        <v>14607012568233</v>
      </c>
      <c r="C35" s="66">
        <v>4607012568236</v>
      </c>
      <c r="D35" s="64" t="s">
        <v>420</v>
      </c>
      <c r="E35" s="101">
        <v>22</v>
      </c>
      <c r="F35" s="101">
        <v>28.5</v>
      </c>
      <c r="G35" s="101">
        <v>17.5</v>
      </c>
      <c r="H35" s="109">
        <v>28.5</v>
      </c>
      <c r="I35" s="88">
        <v>8.8000000000000007</v>
      </c>
      <c r="J35" s="101">
        <v>16</v>
      </c>
      <c r="K35" s="101">
        <v>64</v>
      </c>
      <c r="L35" s="101">
        <v>80</v>
      </c>
      <c r="M35" s="101"/>
      <c r="N35" s="101"/>
      <c r="O35" s="101"/>
      <c r="P35" s="119"/>
      <c r="Q35" s="220"/>
      <c r="R35" s="220"/>
      <c r="S35" s="220"/>
    </row>
    <row r="36" spans="1:19">
      <c r="A36" s="101">
        <v>12</v>
      </c>
      <c r="B36" s="66">
        <v>14607012568240</v>
      </c>
      <c r="C36" s="66">
        <v>4607012568243</v>
      </c>
      <c r="D36" s="64" t="s">
        <v>421</v>
      </c>
      <c r="E36" s="101">
        <v>22</v>
      </c>
      <c r="F36" s="101">
        <v>28.5</v>
      </c>
      <c r="G36" s="101">
        <v>17.5</v>
      </c>
      <c r="H36" s="109">
        <v>28.5</v>
      </c>
      <c r="I36" s="88">
        <v>8.8000000000000007</v>
      </c>
      <c r="J36" s="101">
        <v>16</v>
      </c>
      <c r="K36" s="101">
        <v>64</v>
      </c>
      <c r="L36" s="101">
        <v>80</v>
      </c>
      <c r="M36" s="101"/>
      <c r="N36" s="101"/>
      <c r="O36" s="101"/>
      <c r="P36" s="119"/>
      <c r="Q36" s="220"/>
      <c r="R36" s="220"/>
      <c r="S36" s="220"/>
    </row>
    <row r="37" spans="1:19">
      <c r="A37" s="101">
        <v>13</v>
      </c>
      <c r="B37" s="66">
        <v>14607012568257</v>
      </c>
      <c r="C37" s="66">
        <v>4607012568250</v>
      </c>
      <c r="D37" s="64" t="s">
        <v>422</v>
      </c>
      <c r="E37" s="101">
        <v>22</v>
      </c>
      <c r="F37" s="101">
        <v>28.5</v>
      </c>
      <c r="G37" s="101">
        <v>17.5</v>
      </c>
      <c r="H37" s="109">
        <v>28.5</v>
      </c>
      <c r="I37" s="88">
        <v>8.8000000000000007</v>
      </c>
      <c r="J37" s="101">
        <v>16</v>
      </c>
      <c r="K37" s="101">
        <v>64</v>
      </c>
      <c r="L37" s="101">
        <v>80</v>
      </c>
      <c r="M37" s="101"/>
      <c r="N37" s="101"/>
      <c r="O37" s="101"/>
      <c r="P37" s="119"/>
      <c r="Q37" s="220"/>
      <c r="R37" s="220"/>
      <c r="S37" s="220"/>
    </row>
    <row r="38" spans="1:19">
      <c r="A38" s="101">
        <v>14</v>
      </c>
      <c r="B38" s="66">
        <v>14607012568264</v>
      </c>
      <c r="C38" s="66">
        <v>4607012568267</v>
      </c>
      <c r="D38" s="64" t="s">
        <v>423</v>
      </c>
      <c r="E38" s="101">
        <v>22</v>
      </c>
      <c r="F38" s="101">
        <v>28.5</v>
      </c>
      <c r="G38" s="101">
        <v>17.5</v>
      </c>
      <c r="H38" s="109">
        <v>28.5</v>
      </c>
      <c r="I38" s="88">
        <v>8.8000000000000007</v>
      </c>
      <c r="J38" s="101">
        <v>16</v>
      </c>
      <c r="K38" s="101">
        <v>64</v>
      </c>
      <c r="L38" s="101">
        <v>80</v>
      </c>
      <c r="M38" s="101"/>
      <c r="N38" s="101"/>
      <c r="O38" s="101"/>
      <c r="P38" s="119"/>
      <c r="Q38" s="220"/>
      <c r="R38" s="220"/>
      <c r="S38" s="220"/>
    </row>
    <row r="39" spans="1:19">
      <c r="A39" s="101"/>
      <c r="B39" s="66"/>
      <c r="C39" s="66"/>
      <c r="D39" s="64"/>
      <c r="E39" s="101"/>
      <c r="F39" s="101"/>
      <c r="G39" s="101"/>
      <c r="H39" s="109"/>
      <c r="I39" s="88">
        <v>8.8000000000000007</v>
      </c>
      <c r="J39" s="101"/>
      <c r="K39" s="101"/>
      <c r="L39" s="101"/>
      <c r="M39" s="101"/>
      <c r="N39" s="101"/>
      <c r="O39" s="101"/>
      <c r="P39" s="119"/>
      <c r="Q39" s="220"/>
      <c r="R39" s="220"/>
      <c r="S39" s="220"/>
    </row>
    <row r="40" spans="1:19">
      <c r="A40" s="72"/>
      <c r="B40" s="56"/>
      <c r="C40" s="56"/>
      <c r="D40" s="95" t="s">
        <v>424</v>
      </c>
      <c r="E40" s="72"/>
      <c r="F40" s="72"/>
      <c r="G40" s="72"/>
      <c r="H40" s="96"/>
      <c r="I40" s="113"/>
      <c r="J40" s="72"/>
      <c r="K40" s="72"/>
      <c r="L40" s="72"/>
      <c r="M40" s="72"/>
      <c r="N40" s="72"/>
      <c r="O40" s="72"/>
      <c r="P40" s="119"/>
      <c r="Q40" s="220"/>
      <c r="R40" s="220"/>
      <c r="S40" s="220"/>
    </row>
    <row r="41" spans="1:19" s="123" customFormat="1">
      <c r="A41" s="72">
        <v>15</v>
      </c>
      <c r="B41" s="76">
        <v>14607012560329</v>
      </c>
      <c r="C41" s="76">
        <v>4607012560322</v>
      </c>
      <c r="D41" s="122" t="s">
        <v>425</v>
      </c>
      <c r="E41" s="72">
        <v>12</v>
      </c>
      <c r="F41" s="72">
        <v>28.5</v>
      </c>
      <c r="G41" s="72">
        <v>17.5</v>
      </c>
      <c r="H41" s="96">
        <v>28.5</v>
      </c>
      <c r="I41" s="113">
        <v>9.6</v>
      </c>
      <c r="J41" s="72">
        <v>16</v>
      </c>
      <c r="K41" s="72">
        <v>64</v>
      </c>
      <c r="L41" s="72">
        <v>80</v>
      </c>
      <c r="M41" s="72"/>
      <c r="N41" s="72"/>
      <c r="O41" s="72"/>
      <c r="P41" s="119"/>
      <c r="Q41" s="220"/>
      <c r="R41" s="220"/>
      <c r="S41" s="220"/>
    </row>
    <row r="42" spans="1:19" s="123" customFormat="1">
      <c r="A42" s="114"/>
      <c r="B42" s="125"/>
      <c r="C42" s="125"/>
      <c r="D42" s="126"/>
      <c r="E42" s="114"/>
      <c r="F42" s="114"/>
      <c r="G42" s="114"/>
      <c r="H42" s="117"/>
      <c r="I42" s="118"/>
      <c r="J42" s="114"/>
      <c r="K42" s="114"/>
      <c r="L42" s="114"/>
      <c r="M42" s="114"/>
      <c r="N42" s="114"/>
      <c r="O42" s="114"/>
      <c r="P42" s="119"/>
      <c r="Q42" s="220"/>
      <c r="R42" s="220"/>
      <c r="S42" s="220"/>
    </row>
    <row r="43" spans="1:19">
      <c r="A43" s="101"/>
      <c r="B43" s="66"/>
      <c r="C43" s="66"/>
      <c r="D43" s="64"/>
      <c r="E43" s="101"/>
      <c r="F43" s="101"/>
      <c r="G43" s="101"/>
      <c r="H43" s="109"/>
      <c r="I43" s="112"/>
      <c r="J43" s="101"/>
      <c r="K43" s="101"/>
      <c r="L43" s="101"/>
      <c r="M43" s="101"/>
      <c r="N43" s="101"/>
      <c r="O43" s="101"/>
    </row>
    <row r="44" spans="1:19">
      <c r="A44" s="101"/>
      <c r="B44" s="66"/>
      <c r="C44" s="66"/>
      <c r="D44" s="67" t="s">
        <v>312</v>
      </c>
      <c r="E44" s="101"/>
      <c r="F44" s="101"/>
      <c r="G44" s="101"/>
      <c r="H44" s="109"/>
      <c r="I44" s="127"/>
      <c r="J44" s="101"/>
      <c r="K44" s="101"/>
      <c r="L44" s="101"/>
      <c r="M44" s="101"/>
      <c r="N44" s="101"/>
      <c r="O44" s="101"/>
    </row>
    <row r="45" spans="1:19">
      <c r="A45" s="101">
        <v>16</v>
      </c>
      <c r="B45" s="56">
        <v>14607012565232</v>
      </c>
      <c r="C45" s="56">
        <v>4607012565235</v>
      </c>
      <c r="D45" s="108" t="s">
        <v>426</v>
      </c>
      <c r="E45" s="101">
        <v>15</v>
      </c>
      <c r="F45" s="101">
        <v>28.5</v>
      </c>
      <c r="G45" s="101">
        <v>17.5</v>
      </c>
      <c r="H45" s="109">
        <v>28.5</v>
      </c>
      <c r="I45" s="128">
        <v>11.25</v>
      </c>
      <c r="J45" s="101">
        <v>16</v>
      </c>
      <c r="K45" s="101">
        <v>64</v>
      </c>
      <c r="L45" s="101">
        <v>80</v>
      </c>
      <c r="M45" s="101"/>
      <c r="N45" s="101"/>
      <c r="O45" s="101"/>
    </row>
    <row r="46" spans="1:19">
      <c r="A46" s="101"/>
      <c r="B46" s="66"/>
      <c r="C46" s="66"/>
      <c r="D46" s="64"/>
      <c r="E46" s="101"/>
      <c r="F46" s="101"/>
      <c r="G46" s="101"/>
      <c r="H46" s="109"/>
      <c r="I46" s="127"/>
      <c r="J46" s="101"/>
      <c r="K46" s="101"/>
      <c r="L46" s="101"/>
      <c r="M46" s="101"/>
      <c r="N46" s="101"/>
      <c r="O46" s="101"/>
    </row>
    <row r="47" spans="1:19">
      <c r="A47" s="101"/>
      <c r="B47" s="66"/>
      <c r="C47" s="66"/>
      <c r="D47" s="89" t="s">
        <v>314</v>
      </c>
      <c r="E47" s="101"/>
      <c r="F47" s="101"/>
      <c r="G47" s="101"/>
      <c r="H47" s="109"/>
      <c r="I47" s="112"/>
      <c r="J47" s="101"/>
      <c r="K47" s="101"/>
      <c r="L47" s="101"/>
      <c r="M47" s="101"/>
      <c r="N47" s="101"/>
      <c r="O47" s="101"/>
    </row>
    <row r="48" spans="1:19">
      <c r="A48" s="101">
        <v>17</v>
      </c>
      <c r="B48" s="66">
        <v>14607012567632</v>
      </c>
      <c r="C48" s="60">
        <v>4607012567635</v>
      </c>
      <c r="D48" s="122" t="s">
        <v>321</v>
      </c>
      <c r="E48" s="101">
        <v>24</v>
      </c>
      <c r="F48" s="101">
        <v>28.5</v>
      </c>
      <c r="G48" s="101">
        <v>17.5</v>
      </c>
      <c r="H48" s="109">
        <v>28.5</v>
      </c>
      <c r="I48" s="88">
        <v>12</v>
      </c>
      <c r="J48" s="101">
        <v>16</v>
      </c>
      <c r="K48" s="101">
        <v>64</v>
      </c>
      <c r="L48" s="101">
        <v>80</v>
      </c>
      <c r="M48" s="101"/>
      <c r="N48" s="101"/>
      <c r="O48" s="101"/>
    </row>
    <row r="49" spans="1:15">
      <c r="A49" s="101"/>
      <c r="B49" s="66"/>
      <c r="C49" s="66"/>
      <c r="D49" s="64"/>
      <c r="E49" s="101"/>
      <c r="F49" s="101"/>
      <c r="G49" s="101"/>
      <c r="H49" s="109"/>
      <c r="I49" s="112"/>
      <c r="J49" s="101"/>
      <c r="K49" s="101"/>
      <c r="L49" s="101"/>
      <c r="M49" s="101"/>
      <c r="N49" s="101"/>
      <c r="O49" s="101"/>
    </row>
    <row r="50" spans="1:15">
      <c r="A50" s="64"/>
      <c r="B50" s="66"/>
      <c r="C50" s="66"/>
      <c r="D50" s="129" t="s">
        <v>365</v>
      </c>
      <c r="E50" s="65"/>
      <c r="F50" s="65"/>
      <c r="G50" s="65"/>
      <c r="H50" s="65"/>
      <c r="I50" s="112"/>
      <c r="J50" s="64"/>
      <c r="K50" s="64"/>
      <c r="L50" s="65"/>
      <c r="M50" s="65"/>
      <c r="N50" s="65"/>
      <c r="O50" s="65"/>
    </row>
    <row r="51" spans="1:15">
      <c r="A51" s="101">
        <v>18</v>
      </c>
      <c r="B51" s="66">
        <v>14607012566185</v>
      </c>
      <c r="C51" s="66">
        <v>4607012566188</v>
      </c>
      <c r="D51" s="64" t="s">
        <v>427</v>
      </c>
      <c r="E51" s="65">
        <v>28</v>
      </c>
      <c r="F51" s="65">
        <v>28.5</v>
      </c>
      <c r="G51" s="65">
        <v>14</v>
      </c>
      <c r="H51" s="65">
        <v>28.5</v>
      </c>
      <c r="I51" s="88">
        <v>11.2</v>
      </c>
      <c r="J51" s="101">
        <v>16</v>
      </c>
      <c r="K51" s="101">
        <v>64</v>
      </c>
      <c r="L51" s="101">
        <v>80</v>
      </c>
      <c r="M51" s="65"/>
      <c r="N51" s="65"/>
      <c r="O51" s="65"/>
    </row>
    <row r="52" spans="1:15">
      <c r="A52" s="64"/>
      <c r="B52" s="66"/>
      <c r="C52" s="66"/>
      <c r="D52" s="64"/>
      <c r="E52" s="65"/>
      <c r="F52" s="65"/>
      <c r="G52" s="65"/>
      <c r="H52" s="65"/>
      <c r="I52" s="88"/>
      <c r="J52" s="101"/>
      <c r="K52" s="101"/>
      <c r="L52" s="101"/>
      <c r="M52" s="65"/>
      <c r="N52" s="65"/>
      <c r="O52" s="65"/>
    </row>
    <row r="53" spans="1:15">
      <c r="C53" s="111"/>
    </row>
    <row r="54" spans="1:15">
      <c r="C54" s="111"/>
    </row>
    <row r="55" spans="1:15">
      <c r="C55" s="111"/>
    </row>
    <row r="56" spans="1:15">
      <c r="C56" s="111"/>
    </row>
    <row r="57" spans="1:15">
      <c r="C57" s="111"/>
    </row>
    <row r="58" spans="1:15">
      <c r="C58" s="111"/>
    </row>
    <row r="59" spans="1:15">
      <c r="C59" s="111"/>
    </row>
    <row r="60" spans="1:15">
      <c r="C60" s="111"/>
    </row>
    <row r="61" spans="1:15">
      <c r="C61" s="111"/>
    </row>
    <row r="62" spans="1:15">
      <c r="C62" s="111"/>
    </row>
    <row r="63" spans="1:15">
      <c r="C63" s="111"/>
    </row>
    <row r="64" spans="1:15">
      <c r="C64" s="111"/>
    </row>
    <row r="65" spans="3:3">
      <c r="C65" s="111"/>
    </row>
    <row r="66" spans="3:3">
      <c r="C66" s="111"/>
    </row>
    <row r="67" spans="3:3">
      <c r="C67" s="111"/>
    </row>
    <row r="68" spans="3:3">
      <c r="C68" s="111"/>
    </row>
    <row r="69" spans="3:3">
      <c r="C69" s="111"/>
    </row>
    <row r="70" spans="3:3">
      <c r="C70" s="111"/>
    </row>
    <row r="71" spans="3:3">
      <c r="C71" s="111"/>
    </row>
    <row r="72" spans="3:3">
      <c r="C72" s="111"/>
    </row>
    <row r="73" spans="3:3">
      <c r="C73" s="111"/>
    </row>
    <row r="74" spans="3:3">
      <c r="C74" s="111"/>
    </row>
    <row r="75" spans="3:3">
      <c r="C75" s="111"/>
    </row>
    <row r="76" spans="3:3">
      <c r="C76" s="111"/>
    </row>
    <row r="77" spans="3:3">
      <c r="C77" s="111"/>
    </row>
    <row r="78" spans="3:3">
      <c r="C78" s="111"/>
    </row>
    <row r="79" spans="3:3">
      <c r="C79" s="111"/>
    </row>
    <row r="80" spans="3:3">
      <c r="C80" s="111"/>
    </row>
    <row r="81" spans="3:3">
      <c r="C81" s="111"/>
    </row>
    <row r="82" spans="3:3">
      <c r="C82" s="111"/>
    </row>
    <row r="83" spans="3:3">
      <c r="C83" s="111"/>
    </row>
    <row r="84" spans="3:3">
      <c r="C84" s="111"/>
    </row>
    <row r="85" spans="3:3">
      <c r="C85" s="111"/>
    </row>
    <row r="86" spans="3:3">
      <c r="C86" s="111"/>
    </row>
    <row r="87" spans="3:3">
      <c r="C87" s="111"/>
    </row>
    <row r="88" spans="3:3">
      <c r="C88" s="111"/>
    </row>
    <row r="89" spans="3:3">
      <c r="C89" s="111"/>
    </row>
    <row r="90" spans="3:3">
      <c r="C90" s="111"/>
    </row>
    <row r="91" spans="3:3">
      <c r="C91" s="111"/>
    </row>
    <row r="92" spans="3:3">
      <c r="C92" s="111"/>
    </row>
    <row r="93" spans="3:3">
      <c r="C93" s="111"/>
    </row>
    <row r="94" spans="3:3">
      <c r="C94" s="111"/>
    </row>
    <row r="95" spans="3:3">
      <c r="C95" s="111"/>
    </row>
    <row r="96" spans="3:3">
      <c r="C96" s="111"/>
    </row>
    <row r="97" spans="3:3">
      <c r="C97" s="111"/>
    </row>
    <row r="98" spans="3:3">
      <c r="C98" s="111"/>
    </row>
    <row r="99" spans="3:3">
      <c r="C99" s="111"/>
    </row>
    <row r="100" spans="3:3">
      <c r="C100" s="111"/>
    </row>
    <row r="101" spans="3:3">
      <c r="C101" s="111"/>
    </row>
    <row r="102" spans="3:3">
      <c r="C102" s="111"/>
    </row>
    <row r="103" spans="3:3">
      <c r="C103" s="111"/>
    </row>
    <row r="104" spans="3:3">
      <c r="C104" s="111"/>
    </row>
    <row r="105" spans="3:3">
      <c r="C105" s="111"/>
    </row>
    <row r="106" spans="3:3">
      <c r="C106" s="111"/>
    </row>
    <row r="107" spans="3:3">
      <c r="C107" s="111"/>
    </row>
    <row r="108" spans="3:3">
      <c r="C108" s="111"/>
    </row>
    <row r="109" spans="3:3">
      <c r="C109" s="111"/>
    </row>
    <row r="110" spans="3:3">
      <c r="C110" s="111"/>
    </row>
    <row r="111" spans="3:3">
      <c r="C111" s="111"/>
    </row>
    <row r="112" spans="3:3">
      <c r="C112" s="111"/>
    </row>
    <row r="113" spans="3:3">
      <c r="C113" s="111"/>
    </row>
    <row r="114" spans="3:3">
      <c r="C114" s="111"/>
    </row>
    <row r="115" spans="3:3">
      <c r="C115" s="111"/>
    </row>
    <row r="116" spans="3:3">
      <c r="C116" s="111"/>
    </row>
    <row r="117" spans="3:3">
      <c r="C117" s="111"/>
    </row>
    <row r="118" spans="3:3">
      <c r="C118" s="111"/>
    </row>
    <row r="119" spans="3:3">
      <c r="C119" s="111"/>
    </row>
    <row r="120" spans="3:3">
      <c r="C120" s="111"/>
    </row>
    <row r="121" spans="3:3">
      <c r="C121" s="111"/>
    </row>
    <row r="122" spans="3:3">
      <c r="C122" s="111"/>
    </row>
    <row r="123" spans="3:3">
      <c r="C123" s="111"/>
    </row>
    <row r="124" spans="3:3">
      <c r="C124" s="111"/>
    </row>
    <row r="125" spans="3:3">
      <c r="C125" s="111"/>
    </row>
    <row r="126" spans="3:3">
      <c r="C126" s="111"/>
    </row>
    <row r="127" spans="3:3">
      <c r="C127" s="111"/>
    </row>
    <row r="128" spans="3:3">
      <c r="C128" s="111"/>
    </row>
    <row r="129" spans="3:3">
      <c r="C129" s="111"/>
    </row>
    <row r="130" spans="3:3">
      <c r="C130" s="111"/>
    </row>
  </sheetData>
  <mergeCells count="15">
    <mergeCell ref="Q28:S42"/>
    <mergeCell ref="B6:T6"/>
    <mergeCell ref="A12:A14"/>
    <mergeCell ref="B12:B14"/>
    <mergeCell ref="C12:C14"/>
    <mergeCell ref="D12:D14"/>
    <mergeCell ref="E12:E14"/>
    <mergeCell ref="F12:H13"/>
    <mergeCell ref="I12:I14"/>
    <mergeCell ref="J12:J14"/>
    <mergeCell ref="K12:K14"/>
    <mergeCell ref="L12:L14"/>
    <mergeCell ref="M12:M14"/>
    <mergeCell ref="N12:N14"/>
    <mergeCell ref="O12:O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L24" sqref="L24"/>
    </sheetView>
  </sheetViews>
  <sheetFormatPr defaultRowHeight="12.75"/>
  <cols>
    <col min="1" max="1" width="9.140625" style="103"/>
    <col min="2" max="2" width="21.28515625" style="85" customWidth="1"/>
    <col min="3" max="3" width="20.85546875" style="85" customWidth="1"/>
    <col min="4" max="4" width="53.85546875" style="103" customWidth="1"/>
    <col min="5" max="5" width="12.140625" style="85" customWidth="1"/>
    <col min="6" max="13" width="9.140625" style="85"/>
    <col min="14" max="15" width="9.140625" style="103"/>
    <col min="16" max="16" width="10.7109375" style="103" customWidth="1"/>
    <col min="17" max="20" width="10.7109375" style="85" customWidth="1"/>
    <col min="21" max="16384" width="9.140625" style="103"/>
  </cols>
  <sheetData>
    <row r="1" spans="1:20">
      <c r="A1" s="199" t="s">
        <v>272</v>
      </c>
      <c r="B1" s="199" t="s">
        <v>273</v>
      </c>
      <c r="C1" s="199" t="s">
        <v>274</v>
      </c>
      <c r="D1" s="199" t="s">
        <v>275</v>
      </c>
      <c r="E1" s="207" t="s">
        <v>276</v>
      </c>
      <c r="F1" s="207"/>
      <c r="G1" s="207"/>
      <c r="H1" s="207"/>
      <c r="I1" s="207"/>
      <c r="J1" s="207" t="s">
        <v>296</v>
      </c>
      <c r="K1" s="207"/>
      <c r="L1" s="207"/>
      <c r="M1" s="207"/>
      <c r="N1" s="199" t="s">
        <v>358</v>
      </c>
      <c r="O1" s="202" t="s">
        <v>352</v>
      </c>
      <c r="P1" s="200" t="s">
        <v>353</v>
      </c>
      <c r="Q1" s="200" t="s">
        <v>354</v>
      </c>
      <c r="R1" s="200" t="s">
        <v>355</v>
      </c>
      <c r="S1" s="200" t="s">
        <v>356</v>
      </c>
      <c r="T1" s="200" t="s">
        <v>357</v>
      </c>
    </row>
    <row r="2" spans="1:20">
      <c r="A2" s="199"/>
      <c r="B2" s="199"/>
      <c r="C2" s="199"/>
      <c r="D2" s="199"/>
      <c r="E2" s="207"/>
      <c r="F2" s="207"/>
      <c r="G2" s="207"/>
      <c r="H2" s="207"/>
      <c r="I2" s="207"/>
      <c r="J2" s="207"/>
      <c r="K2" s="207"/>
      <c r="L2" s="207"/>
      <c r="M2" s="207"/>
      <c r="N2" s="199"/>
      <c r="O2" s="202"/>
      <c r="P2" s="200"/>
      <c r="Q2" s="200"/>
      <c r="R2" s="200"/>
      <c r="S2" s="200"/>
      <c r="T2" s="200"/>
    </row>
    <row r="3" spans="1:20" s="106" customFormat="1" ht="38.25">
      <c r="A3" s="199"/>
      <c r="B3" s="199"/>
      <c r="C3" s="199"/>
      <c r="D3" s="199"/>
      <c r="E3" s="102" t="s">
        <v>385</v>
      </c>
      <c r="F3" s="102" t="s">
        <v>362</v>
      </c>
      <c r="G3" s="102" t="s">
        <v>277</v>
      </c>
      <c r="H3" s="102" t="s">
        <v>278</v>
      </c>
      <c r="I3" s="102" t="s">
        <v>279</v>
      </c>
      <c r="J3" s="102" t="s">
        <v>297</v>
      </c>
      <c r="K3" s="102" t="s">
        <v>277</v>
      </c>
      <c r="L3" s="102" t="s">
        <v>278</v>
      </c>
      <c r="M3" s="102" t="s">
        <v>279</v>
      </c>
      <c r="N3" s="199"/>
      <c r="O3" s="203"/>
      <c r="P3" s="201"/>
      <c r="Q3" s="201"/>
      <c r="R3" s="201"/>
      <c r="S3" s="201"/>
      <c r="T3" s="201"/>
    </row>
    <row r="4" spans="1:20" s="106" customFormat="1">
      <c r="A4" s="102"/>
      <c r="B4" s="102"/>
      <c r="C4" s="102"/>
      <c r="D4" s="67" t="s">
        <v>428</v>
      </c>
      <c r="E4" s="102"/>
      <c r="F4" s="102"/>
      <c r="G4" s="102"/>
      <c r="H4" s="102"/>
      <c r="I4" s="102"/>
      <c r="J4" s="102"/>
      <c r="K4" s="102"/>
      <c r="L4" s="102"/>
      <c r="M4" s="102"/>
      <c r="O4" s="102"/>
      <c r="P4" s="102"/>
      <c r="Q4" s="102"/>
      <c r="R4" s="102"/>
      <c r="S4" s="102"/>
      <c r="T4" s="102"/>
    </row>
    <row r="5" spans="1:20">
      <c r="A5" s="101"/>
      <c r="B5" s="66">
        <v>14607012560664</v>
      </c>
      <c r="C5" s="60">
        <v>4607012560667</v>
      </c>
      <c r="D5" s="71" t="s">
        <v>429</v>
      </c>
      <c r="E5" s="65">
        <v>0.55500000000000005</v>
      </c>
      <c r="F5" s="65"/>
      <c r="G5" s="65">
        <v>28</v>
      </c>
      <c r="H5" s="65">
        <v>8</v>
      </c>
      <c r="I5" s="65">
        <v>1.5</v>
      </c>
      <c r="J5" s="65">
        <v>24</v>
      </c>
      <c r="K5" s="65">
        <v>28</v>
      </c>
      <c r="L5" s="65">
        <v>17</v>
      </c>
      <c r="M5" s="84">
        <v>27.5</v>
      </c>
      <c r="N5" s="101">
        <v>13</v>
      </c>
      <c r="O5" s="101">
        <v>16</v>
      </c>
      <c r="P5" s="101">
        <v>64</v>
      </c>
      <c r="Q5" s="101">
        <v>80</v>
      </c>
      <c r="R5" s="101"/>
      <c r="S5" s="101"/>
      <c r="T5" s="101"/>
    </row>
    <row r="6" spans="1:20">
      <c r="A6" s="101"/>
      <c r="B6" s="66"/>
      <c r="C6" s="66">
        <v>4607012560667</v>
      </c>
      <c r="D6" s="71" t="s">
        <v>430</v>
      </c>
      <c r="E6" s="65">
        <v>0.55500000000000005</v>
      </c>
      <c r="F6" s="65"/>
      <c r="G6" s="65">
        <v>28</v>
      </c>
      <c r="H6" s="65">
        <v>8</v>
      </c>
      <c r="I6" s="65">
        <v>1.5</v>
      </c>
      <c r="J6" s="65">
        <v>20</v>
      </c>
      <c r="K6" s="65">
        <v>28.5</v>
      </c>
      <c r="L6" s="65">
        <v>22</v>
      </c>
      <c r="M6" s="84">
        <v>18.5</v>
      </c>
      <c r="N6" s="101">
        <v>10</v>
      </c>
      <c r="O6" s="101">
        <v>13</v>
      </c>
      <c r="P6" s="101">
        <v>78</v>
      </c>
      <c r="Q6" s="101"/>
      <c r="R6" s="101"/>
      <c r="S6" s="101"/>
      <c r="T6" s="101"/>
    </row>
    <row r="7" spans="1:20">
      <c r="G7" s="111"/>
      <c r="H7" s="111"/>
      <c r="I7" s="111"/>
    </row>
    <row r="11" spans="1:20">
      <c r="B11" s="85" t="s">
        <v>431</v>
      </c>
      <c r="D11" s="103" t="s">
        <v>432</v>
      </c>
    </row>
    <row r="12" spans="1:20">
      <c r="B12" s="85" t="s">
        <v>433</v>
      </c>
      <c r="D12" s="103" t="s">
        <v>432</v>
      </c>
    </row>
    <row r="21" spans="13:13">
      <c r="M21" s="105"/>
    </row>
  </sheetData>
  <mergeCells count="13">
    <mergeCell ref="J1:M2"/>
    <mergeCell ref="A1:A3"/>
    <mergeCell ref="B1:B3"/>
    <mergeCell ref="C1:C3"/>
    <mergeCell ref="D1:D3"/>
    <mergeCell ref="E1:I2"/>
    <mergeCell ref="T1:T3"/>
    <mergeCell ref="N1:N3"/>
    <mergeCell ref="O1:O3"/>
    <mergeCell ref="P1:P3"/>
    <mergeCell ref="Q1:Q3"/>
    <mergeCell ref="R1:R3"/>
    <mergeCell ref="S1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лог.данные на всю продукцию</vt:lpstr>
      <vt:lpstr>Sheet1</vt:lpstr>
      <vt:lpstr>лог.данные линии №6</vt:lpstr>
      <vt:lpstr>лог.данные спагетти 500г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МенеджерРМ</cp:lastModifiedBy>
  <cp:lastPrinted>2021-04-20T08:54:55Z</cp:lastPrinted>
  <dcterms:created xsi:type="dcterms:W3CDTF">2017-10-18T04:12:08Z</dcterms:created>
  <dcterms:modified xsi:type="dcterms:W3CDTF">2025-02-10T07:37:49Z</dcterms:modified>
</cp:coreProperties>
</file>